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2210" activeTab="0"/>
  </bookViews>
  <sheets>
    <sheet name="Лист2" sheetId="1" r:id="rId1"/>
  </sheets>
  <definedNames>
    <definedName name="_xlfn.F.INV" hidden="1">#NAME?</definedName>
    <definedName name="_xlnm.Print_Area" localSheetId="0">'Лист2'!$A$1:$I$60</definedName>
  </definedNames>
  <calcPr fullCalcOnLoad="1"/>
</workbook>
</file>

<file path=xl/sharedStrings.xml><?xml version="1.0" encoding="utf-8"?>
<sst xmlns="http://schemas.openxmlformats.org/spreadsheetml/2006/main" count="78" uniqueCount="78">
  <si>
    <t>Салмина Светлана Васильевна</t>
  </si>
  <si>
    <t>Головинская Елена  Григорьевна</t>
  </si>
  <si>
    <t>Чуприна Эдуард  Николаевич</t>
  </si>
  <si>
    <t>Скитер Виталий  Алексеевич</t>
  </si>
  <si>
    <t>Ольшанская Наталья Петровна</t>
  </si>
  <si>
    <t>Сухарев Александр Алексеевич</t>
  </si>
  <si>
    <t xml:space="preserve">Полевик Юлия Федоровна </t>
  </si>
  <si>
    <t>Гончарова Наталья Васильевна</t>
  </si>
  <si>
    <t>Конюхова Любовь Алексеевна</t>
  </si>
  <si>
    <t>Волченко Юрий  Николаевич</t>
  </si>
  <si>
    <t>Марченко Татьяна Викторовна</t>
  </si>
  <si>
    <t xml:space="preserve">Медведев Анатолий Викторович  </t>
  </si>
  <si>
    <t>Крамаренко Татьяна Михайловна</t>
  </si>
  <si>
    <t>Тур Александр Алексеевич</t>
  </si>
  <si>
    <t>Чмелева Раиса Георгиевна</t>
  </si>
  <si>
    <t>Зубенко Анна Викторовна</t>
  </si>
  <si>
    <t>ФАМИЛИЯ ИМЯ ОТЧЕСТВО СОБСТВЕННИКА</t>
  </si>
  <si>
    <t xml:space="preserve">ИТОГО ПО КВАРТИРАМ                          </t>
  </si>
  <si>
    <t xml:space="preserve">ВСЕГО ПО СЧЕТЧИКУ  </t>
  </si>
  <si>
    <t xml:space="preserve">ОБЩЕДОМОВЫЕ ПОКАЗАНИЯ  </t>
  </si>
  <si>
    <t>КОЭФФИЦИЕНТ</t>
  </si>
  <si>
    <t>ВСЕГО К ОПЛАТЕ</t>
  </si>
  <si>
    <t>Тариф за свет</t>
  </si>
  <si>
    <t>Лиц. счет</t>
  </si>
  <si>
    <t>Нач. показ. индив</t>
  </si>
  <si>
    <t>Конеч. показ. индив</t>
  </si>
  <si>
    <t xml:space="preserve">Т1  </t>
  </si>
  <si>
    <t>Комова Марина Евгеньевна</t>
  </si>
  <si>
    <t>Золотарева Елена Валерьевна</t>
  </si>
  <si>
    <t>Швидченко Татьяна  Васильевна</t>
  </si>
  <si>
    <t xml:space="preserve">Шиян Алла  Ильинична    </t>
  </si>
  <si>
    <t>Олефиренко Евгений Алексеевич</t>
  </si>
  <si>
    <t>Маерова Валентина Николаевна</t>
  </si>
  <si>
    <t>Стародумова Ольга Николаевна</t>
  </si>
  <si>
    <t>Мамедова Людмила Владимировна</t>
  </si>
  <si>
    <t>Чайка Николай Григорьевич</t>
  </si>
  <si>
    <t>Государева Людмила Николаевна</t>
  </si>
  <si>
    <t>Бреус Светлан Николаевна</t>
  </si>
  <si>
    <t>Радуль  Елена Леонидовна</t>
  </si>
  <si>
    <t>Самуленков Дмитрий Сергеевич</t>
  </si>
  <si>
    <t xml:space="preserve">Доильников   Павел  Григорьевич </t>
  </si>
  <si>
    <t>Жил. площ.</t>
  </si>
  <si>
    <t>Маляр Сергей Сергеевич</t>
  </si>
  <si>
    <t>Петренко Владимир Николаевич</t>
  </si>
  <si>
    <t>Сайко Иван Иванович</t>
  </si>
  <si>
    <t>Карпунина Юлия Николаевна</t>
  </si>
  <si>
    <t xml:space="preserve">Инд. Кол   кВт </t>
  </si>
  <si>
    <t>Поняков Александр Анатольевич</t>
  </si>
  <si>
    <t>Коринец Светлана Анатольевна</t>
  </si>
  <si>
    <t>Карпенко Геннадий Андреевич</t>
  </si>
  <si>
    <t>Стрельцова Ирина Александровна</t>
  </si>
  <si>
    <t xml:space="preserve">Т2      </t>
  </si>
  <si>
    <t>ТО</t>
  </si>
  <si>
    <t>Черкасова Елена Ивановна</t>
  </si>
  <si>
    <t>Калмыкова Анна Игоревна</t>
  </si>
  <si>
    <t>Петренко Светлана Юрьевна</t>
  </si>
  <si>
    <t xml:space="preserve">Хмельницкая Татьяна Николаевна                 </t>
  </si>
  <si>
    <t xml:space="preserve">РАСЧЕТ </t>
  </si>
  <si>
    <t>Купов Юрий Александрович</t>
  </si>
  <si>
    <t>Глянь Светлана Яковлевна</t>
  </si>
  <si>
    <t>Уварова Ирина Владимировна</t>
  </si>
  <si>
    <t>Сумма за эл-во</t>
  </si>
  <si>
    <t>Саакян Елена Николаевна</t>
  </si>
  <si>
    <t>Кол-во проживающ</t>
  </si>
  <si>
    <t xml:space="preserve">Марченко  Любовь Михайловна </t>
  </si>
  <si>
    <t>ООО «ТЕХАДА»</t>
  </si>
  <si>
    <t>Дворецкий Михаил Александрович</t>
  </si>
  <si>
    <t>Безпрозванная Дина Викторовна</t>
  </si>
  <si>
    <t>16097</t>
  </si>
  <si>
    <t xml:space="preserve">ПОКАЗАНИЯ  НА 25.03.2023 г.                     </t>
  </si>
  <si>
    <t>Показания эл.счетчиков жильцов ТСЖ "ДОМ 28" за  МАРТ  2023 года</t>
  </si>
  <si>
    <t>16147</t>
  </si>
  <si>
    <t>2901</t>
  </si>
  <si>
    <t>738</t>
  </si>
  <si>
    <t>2163</t>
  </si>
  <si>
    <t>2901 -2765 = 136 кВт * 60 = 8 160 + 13 = 8 173 кВт</t>
  </si>
  <si>
    <t>8 160 * 0,00166 = 13</t>
  </si>
  <si>
    <t>8 173- 7 600 = 573 * 4,20 = 2 406,60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</si>
</sst>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/>
    </xf>
    <xf numFmtId="49" fontId="43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4" fillId="0" borderId="16" xfId="0" applyNumberFormat="1" applyFont="1" applyBorder="1" applyAlignment="1" applyProtection="1">
      <alignment horizontal="center" vertical="top" wrapText="1"/>
      <protection locked="0"/>
    </xf>
    <xf numFmtId="0" fontId="44" fillId="0" borderId="18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2" fontId="44" fillId="0" borderId="10" xfId="0" applyNumberFormat="1" applyFont="1" applyBorder="1" applyAlignment="1">
      <alignment horizontal="center"/>
    </xf>
    <xf numFmtId="2" fontId="44" fillId="0" borderId="12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49" fontId="43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Border="1" applyAlignment="1">
      <alignment horizontal="right" vertical="top"/>
    </xf>
    <xf numFmtId="2" fontId="0" fillId="0" borderId="13" xfId="0" applyNumberFormat="1" applyBorder="1" applyAlignment="1">
      <alignment horizontal="left"/>
    </xf>
    <xf numFmtId="0" fontId="44" fillId="0" borderId="16" xfId="0" applyNumberFormat="1" applyFont="1" applyBorder="1" applyAlignment="1" applyProtection="1">
      <alignment horizontal="center" vertical="center" wrapText="1"/>
      <protection locked="0"/>
    </xf>
    <xf numFmtId="49" fontId="46" fillId="0" borderId="18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49" fontId="43" fillId="0" borderId="14" xfId="0" applyNumberFormat="1" applyFont="1" applyBorder="1" applyAlignment="1">
      <alignment/>
    </xf>
    <xf numFmtId="0" fontId="43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left" vertical="top"/>
    </xf>
    <xf numFmtId="0" fontId="33" fillId="0" borderId="21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2"/>
  <sheetViews>
    <sheetView tabSelected="1" zoomScalePageLayoutView="0" workbookViewId="0" topLeftCell="A34">
      <selection activeCell="F61" sqref="F61"/>
    </sheetView>
  </sheetViews>
  <sheetFormatPr defaultColWidth="9.00390625" defaultRowHeight="14.25"/>
  <cols>
    <col min="1" max="1" width="25.875" style="0" customWidth="1"/>
    <col min="2" max="2" width="5.125" style="46" customWidth="1"/>
    <col min="3" max="3" width="5.875" style="0" customWidth="1"/>
    <col min="4" max="4" width="6.125" style="0" customWidth="1"/>
    <col min="5" max="5" width="8.00390625" style="0" customWidth="1"/>
    <col min="6" max="6" width="5.125" style="3" customWidth="1"/>
    <col min="7" max="7" width="6.125" style="0" customWidth="1"/>
    <col min="8" max="8" width="6.75390625" style="0" customWidth="1"/>
    <col min="9" max="9" width="6.125" style="0" customWidth="1"/>
    <col min="10" max="48" width="1.75390625" style="0" customWidth="1"/>
    <col min="49" max="49" width="2.00390625" style="0" customWidth="1"/>
  </cols>
  <sheetData>
    <row r="1" spans="1:103" ht="18" customHeight="1">
      <c r="A1" s="62" t="s">
        <v>70</v>
      </c>
      <c r="B1" s="63"/>
      <c r="C1" s="64"/>
      <c r="D1" s="64"/>
      <c r="E1" s="64"/>
      <c r="F1" s="64"/>
      <c r="G1" s="64"/>
      <c r="H1" s="64"/>
      <c r="I1" s="65"/>
      <c r="CY1">
        <v>3</v>
      </c>
    </row>
    <row r="2" spans="1:9" s="27" customFormat="1" ht="38.25" customHeight="1">
      <c r="A2" s="39" t="s">
        <v>16</v>
      </c>
      <c r="B2" s="39" t="s">
        <v>63</v>
      </c>
      <c r="C2" s="25" t="s">
        <v>23</v>
      </c>
      <c r="D2" s="25" t="s">
        <v>41</v>
      </c>
      <c r="E2" s="26" t="s">
        <v>61</v>
      </c>
      <c r="F2" s="26" t="s">
        <v>22</v>
      </c>
      <c r="G2" s="25" t="s">
        <v>24</v>
      </c>
      <c r="H2" s="25" t="s">
        <v>25</v>
      </c>
      <c r="I2" s="25" t="s">
        <v>46</v>
      </c>
    </row>
    <row r="3" spans="1:9" ht="15" customHeight="1">
      <c r="A3" s="6" t="s">
        <v>12</v>
      </c>
      <c r="B3" s="53">
        <v>2</v>
      </c>
      <c r="C3" s="9">
        <v>2801</v>
      </c>
      <c r="D3" s="18">
        <v>49.6</v>
      </c>
      <c r="E3" s="18">
        <f aca="true" t="shared" si="0" ref="E3:E34">I3*F3</f>
        <v>210</v>
      </c>
      <c r="F3" s="18">
        <v>4.2</v>
      </c>
      <c r="G3" s="10" t="s">
        <v>71</v>
      </c>
      <c r="H3" s="10" t="s">
        <v>68</v>
      </c>
      <c r="I3" s="11">
        <f aca="true" t="shared" si="1" ref="I3:I52">G3-H3</f>
        <v>50</v>
      </c>
    </row>
    <row r="4" spans="1:15" ht="14.25">
      <c r="A4" s="7" t="s">
        <v>40</v>
      </c>
      <c r="B4" s="54">
        <v>3</v>
      </c>
      <c r="C4" s="12">
        <v>2802</v>
      </c>
      <c r="D4" s="28">
        <v>46.9</v>
      </c>
      <c r="E4" s="19">
        <f t="shared" si="0"/>
        <v>634.2</v>
      </c>
      <c r="F4" s="19">
        <f>F3</f>
        <v>4.2</v>
      </c>
      <c r="G4" s="13">
        <v>25708</v>
      </c>
      <c r="H4" s="13">
        <v>25557</v>
      </c>
      <c r="I4" s="14">
        <f t="shared" si="1"/>
        <v>151</v>
      </c>
      <c r="J4" s="1"/>
      <c r="K4" s="1"/>
      <c r="L4" s="1"/>
      <c r="M4" s="1"/>
      <c r="N4" s="1"/>
      <c r="O4" s="1"/>
    </row>
    <row r="5" spans="1:15" ht="14.25">
      <c r="A5" s="7" t="s">
        <v>36</v>
      </c>
      <c r="B5" s="54">
        <v>2</v>
      </c>
      <c r="C5" s="12">
        <v>2803</v>
      </c>
      <c r="D5" s="28">
        <v>35.2</v>
      </c>
      <c r="E5" s="19">
        <f t="shared" si="0"/>
        <v>462</v>
      </c>
      <c r="F5" s="19">
        <f>F3</f>
        <v>4.2</v>
      </c>
      <c r="G5" s="13">
        <v>8820</v>
      </c>
      <c r="H5" s="13">
        <v>8710</v>
      </c>
      <c r="I5" s="14">
        <f t="shared" si="1"/>
        <v>110</v>
      </c>
      <c r="J5" s="1"/>
      <c r="K5" s="1"/>
      <c r="L5" s="1"/>
      <c r="M5" s="1"/>
      <c r="N5" s="1"/>
      <c r="O5" s="1"/>
    </row>
    <row r="6" spans="1:9" ht="14.25">
      <c r="A6" s="7" t="s">
        <v>15</v>
      </c>
      <c r="B6" s="54">
        <v>1</v>
      </c>
      <c r="C6" s="12">
        <v>2804</v>
      </c>
      <c r="D6" s="28">
        <v>48.1</v>
      </c>
      <c r="E6" s="19">
        <f t="shared" si="0"/>
        <v>176.4</v>
      </c>
      <c r="F6" s="19">
        <f>F3</f>
        <v>4.2</v>
      </c>
      <c r="G6" s="13">
        <v>84</v>
      </c>
      <c r="H6" s="13">
        <v>42</v>
      </c>
      <c r="I6" s="14">
        <f t="shared" si="1"/>
        <v>42</v>
      </c>
    </row>
    <row r="7" spans="1:9" ht="14.25">
      <c r="A7" s="7" t="s">
        <v>53</v>
      </c>
      <c r="B7" s="54">
        <v>1</v>
      </c>
      <c r="C7" s="12">
        <v>2805</v>
      </c>
      <c r="D7" s="28">
        <v>47.4</v>
      </c>
      <c r="E7" s="19">
        <f t="shared" si="0"/>
        <v>1062.6000000000001</v>
      </c>
      <c r="F7" s="19">
        <f>F3</f>
        <v>4.2</v>
      </c>
      <c r="G7" s="13">
        <v>25388</v>
      </c>
      <c r="H7" s="13">
        <v>25135</v>
      </c>
      <c r="I7" s="14">
        <f t="shared" si="1"/>
        <v>253</v>
      </c>
    </row>
    <row r="8" spans="1:9" ht="14.25">
      <c r="A8" s="50" t="s">
        <v>56</v>
      </c>
      <c r="B8" s="55">
        <v>1</v>
      </c>
      <c r="C8" s="12">
        <v>280006</v>
      </c>
      <c r="D8" s="28">
        <v>48.4</v>
      </c>
      <c r="E8" s="19">
        <f t="shared" si="0"/>
        <v>273</v>
      </c>
      <c r="F8" s="19">
        <f>F3</f>
        <v>4.2</v>
      </c>
      <c r="G8" s="13">
        <v>26078</v>
      </c>
      <c r="H8" s="13">
        <v>26013</v>
      </c>
      <c r="I8" s="14">
        <f t="shared" si="1"/>
        <v>65</v>
      </c>
    </row>
    <row r="9" spans="1:9" ht="14.25">
      <c r="A9" s="7" t="s">
        <v>60</v>
      </c>
      <c r="B9" s="54">
        <v>1</v>
      </c>
      <c r="C9" s="12">
        <v>280007</v>
      </c>
      <c r="D9" s="28">
        <v>51.5</v>
      </c>
      <c r="E9" s="19">
        <f t="shared" si="0"/>
        <v>386.40000000000003</v>
      </c>
      <c r="F9" s="19">
        <f>F3</f>
        <v>4.2</v>
      </c>
      <c r="G9" s="13">
        <v>20798</v>
      </c>
      <c r="H9" s="13">
        <v>20706</v>
      </c>
      <c r="I9" s="14">
        <f t="shared" si="1"/>
        <v>92</v>
      </c>
    </row>
    <row r="10" spans="1:9" ht="14.25">
      <c r="A10" s="7" t="s">
        <v>39</v>
      </c>
      <c r="B10" s="54">
        <v>2</v>
      </c>
      <c r="C10" s="12">
        <v>28081</v>
      </c>
      <c r="D10" s="28">
        <v>46.5</v>
      </c>
      <c r="E10" s="19">
        <f t="shared" si="0"/>
        <v>705.6</v>
      </c>
      <c r="F10" s="19">
        <f>F3</f>
        <v>4.2</v>
      </c>
      <c r="G10" s="13">
        <v>23481</v>
      </c>
      <c r="H10" s="13">
        <v>23313</v>
      </c>
      <c r="I10" s="14">
        <f t="shared" si="1"/>
        <v>168</v>
      </c>
    </row>
    <row r="11" spans="1:9" ht="14.25">
      <c r="A11" s="7" t="s">
        <v>58</v>
      </c>
      <c r="B11" s="54">
        <v>2</v>
      </c>
      <c r="C11" s="12">
        <v>280009</v>
      </c>
      <c r="D11" s="28">
        <v>48.6</v>
      </c>
      <c r="E11" s="19">
        <f t="shared" si="0"/>
        <v>583.8000000000001</v>
      </c>
      <c r="F11" s="19">
        <f>F3</f>
        <v>4.2</v>
      </c>
      <c r="G11" s="13">
        <v>7245</v>
      </c>
      <c r="H11" s="13">
        <v>7106</v>
      </c>
      <c r="I11" s="14">
        <f t="shared" si="1"/>
        <v>139</v>
      </c>
    </row>
    <row r="12" spans="1:9" ht="14.25">
      <c r="A12" s="7" t="s">
        <v>64</v>
      </c>
      <c r="B12" s="54">
        <v>1</v>
      </c>
      <c r="C12" s="12">
        <v>2810</v>
      </c>
      <c r="D12" s="28">
        <v>48.8</v>
      </c>
      <c r="E12" s="19">
        <f t="shared" si="0"/>
        <v>336</v>
      </c>
      <c r="F12" s="19">
        <f>F3</f>
        <v>4.2</v>
      </c>
      <c r="G12" s="13">
        <v>15400</v>
      </c>
      <c r="H12" s="13">
        <v>15320</v>
      </c>
      <c r="I12" s="14">
        <f t="shared" si="1"/>
        <v>80</v>
      </c>
    </row>
    <row r="13" spans="1:9" ht="14.25">
      <c r="A13" s="7" t="s">
        <v>28</v>
      </c>
      <c r="B13" s="54">
        <v>4</v>
      </c>
      <c r="C13" s="12">
        <v>2811</v>
      </c>
      <c r="D13" s="28">
        <v>46.4</v>
      </c>
      <c r="E13" s="19">
        <f t="shared" si="0"/>
        <v>630</v>
      </c>
      <c r="F13" s="19">
        <f>F3</f>
        <v>4.2</v>
      </c>
      <c r="G13" s="13">
        <v>22430</v>
      </c>
      <c r="H13" s="13">
        <v>22280</v>
      </c>
      <c r="I13" s="14">
        <f t="shared" si="1"/>
        <v>150</v>
      </c>
    </row>
    <row r="14" spans="1:9" ht="14.25">
      <c r="A14" s="7" t="s">
        <v>32</v>
      </c>
      <c r="B14" s="54">
        <v>2</v>
      </c>
      <c r="C14" s="12">
        <v>2812</v>
      </c>
      <c r="D14" s="28">
        <v>48.1</v>
      </c>
      <c r="E14" s="19">
        <f t="shared" si="0"/>
        <v>462</v>
      </c>
      <c r="F14" s="19">
        <f>F3</f>
        <v>4.2</v>
      </c>
      <c r="G14" s="13">
        <v>16470</v>
      </c>
      <c r="H14" s="13">
        <v>16360</v>
      </c>
      <c r="I14" s="14">
        <f t="shared" si="1"/>
        <v>110</v>
      </c>
    </row>
    <row r="15" spans="1:9" ht="14.25">
      <c r="A15" s="7" t="s">
        <v>29</v>
      </c>
      <c r="B15" s="54">
        <v>2</v>
      </c>
      <c r="C15" s="12">
        <v>2813</v>
      </c>
      <c r="D15" s="28">
        <v>48.6</v>
      </c>
      <c r="E15" s="19">
        <f t="shared" si="0"/>
        <v>273</v>
      </c>
      <c r="F15" s="19">
        <f>F3</f>
        <v>4.2</v>
      </c>
      <c r="G15" s="13">
        <v>13171</v>
      </c>
      <c r="H15" s="13">
        <v>13106</v>
      </c>
      <c r="I15" s="14">
        <f t="shared" si="1"/>
        <v>65</v>
      </c>
    </row>
    <row r="16" spans="1:9" ht="14.25">
      <c r="A16" s="7" t="s">
        <v>47</v>
      </c>
      <c r="B16" s="54">
        <v>3</v>
      </c>
      <c r="C16" s="12">
        <v>28014</v>
      </c>
      <c r="D16" s="28">
        <v>48.7</v>
      </c>
      <c r="E16" s="19">
        <f t="shared" si="0"/>
        <v>382.2</v>
      </c>
      <c r="F16" s="19">
        <f>F3</f>
        <v>4.2</v>
      </c>
      <c r="G16" s="13">
        <v>22332</v>
      </c>
      <c r="H16" s="13">
        <v>22241</v>
      </c>
      <c r="I16" s="14">
        <f t="shared" si="1"/>
        <v>91</v>
      </c>
    </row>
    <row r="17" spans="1:9" ht="14.25">
      <c r="A17" s="7" t="s">
        <v>30</v>
      </c>
      <c r="B17" s="54">
        <v>1</v>
      </c>
      <c r="C17" s="12">
        <v>2815</v>
      </c>
      <c r="D17" s="28">
        <v>48.2</v>
      </c>
      <c r="E17" s="19">
        <f t="shared" si="0"/>
        <v>348.6</v>
      </c>
      <c r="F17" s="19">
        <f>F3</f>
        <v>4.2</v>
      </c>
      <c r="G17" s="13">
        <v>16184</v>
      </c>
      <c r="H17" s="13">
        <v>16101</v>
      </c>
      <c r="I17" s="14">
        <f t="shared" si="1"/>
        <v>83</v>
      </c>
    </row>
    <row r="18" spans="1:9" ht="14.25">
      <c r="A18" s="7" t="s">
        <v>37</v>
      </c>
      <c r="B18" s="54">
        <v>4</v>
      </c>
      <c r="C18" s="12">
        <v>2816</v>
      </c>
      <c r="D18" s="28">
        <v>49.9</v>
      </c>
      <c r="E18" s="19">
        <f t="shared" si="0"/>
        <v>1440.6000000000001</v>
      </c>
      <c r="F18" s="19">
        <f>F3</f>
        <v>4.2</v>
      </c>
      <c r="G18" s="13">
        <v>49405</v>
      </c>
      <c r="H18" s="13">
        <v>49062</v>
      </c>
      <c r="I18" s="14">
        <f t="shared" si="1"/>
        <v>343</v>
      </c>
    </row>
    <row r="19" spans="1:9" ht="14.25">
      <c r="A19" s="7" t="s">
        <v>62</v>
      </c>
      <c r="B19" s="54">
        <v>5</v>
      </c>
      <c r="C19" s="12">
        <v>28017</v>
      </c>
      <c r="D19" s="28">
        <v>75</v>
      </c>
      <c r="E19" s="19">
        <f t="shared" si="0"/>
        <v>1054.2</v>
      </c>
      <c r="F19" s="19">
        <f>F3</f>
        <v>4.2</v>
      </c>
      <c r="G19" s="13">
        <v>46113</v>
      </c>
      <c r="H19" s="13">
        <v>45862</v>
      </c>
      <c r="I19" s="14">
        <f t="shared" si="1"/>
        <v>251</v>
      </c>
    </row>
    <row r="20" spans="1:9" ht="14.25">
      <c r="A20" s="7" t="s">
        <v>1</v>
      </c>
      <c r="B20" s="54">
        <v>1</v>
      </c>
      <c r="C20" s="12">
        <v>2818</v>
      </c>
      <c r="D20" s="28">
        <v>57.8</v>
      </c>
      <c r="E20" s="19">
        <f t="shared" si="0"/>
        <v>487.20000000000005</v>
      </c>
      <c r="F20" s="19">
        <f>F3</f>
        <v>4.2</v>
      </c>
      <c r="G20" s="13">
        <v>32295</v>
      </c>
      <c r="H20" s="13">
        <v>32179</v>
      </c>
      <c r="I20" s="14">
        <f t="shared" si="1"/>
        <v>116</v>
      </c>
    </row>
    <row r="21" spans="1:9" ht="14.25">
      <c r="A21" s="7" t="s">
        <v>2</v>
      </c>
      <c r="B21" s="54">
        <v>0</v>
      </c>
      <c r="C21" s="12">
        <v>2819</v>
      </c>
      <c r="D21" s="28">
        <v>76</v>
      </c>
      <c r="E21" s="19">
        <f t="shared" si="0"/>
        <v>21</v>
      </c>
      <c r="F21" s="19">
        <f>F3</f>
        <v>4.2</v>
      </c>
      <c r="G21" s="13">
        <v>18302</v>
      </c>
      <c r="H21" s="13">
        <v>18297</v>
      </c>
      <c r="I21" s="14">
        <f t="shared" si="1"/>
        <v>5</v>
      </c>
    </row>
    <row r="22" spans="1:9" ht="14.25">
      <c r="A22" s="7" t="s">
        <v>67</v>
      </c>
      <c r="B22" s="54">
        <v>3</v>
      </c>
      <c r="C22" s="12">
        <v>2820</v>
      </c>
      <c r="D22" s="28">
        <v>58.1</v>
      </c>
      <c r="E22" s="19">
        <f t="shared" si="0"/>
        <v>285.6</v>
      </c>
      <c r="F22" s="19">
        <f>F3</f>
        <v>4.2</v>
      </c>
      <c r="G22" s="13">
        <v>3129</v>
      </c>
      <c r="H22" s="13">
        <v>3061</v>
      </c>
      <c r="I22" s="14">
        <f t="shared" si="1"/>
        <v>68</v>
      </c>
    </row>
    <row r="23" spans="1:9" ht="14.25">
      <c r="A23" s="7" t="s">
        <v>3</v>
      </c>
      <c r="B23" s="54">
        <v>0</v>
      </c>
      <c r="C23" s="12">
        <v>2821</v>
      </c>
      <c r="D23" s="28">
        <v>75.6</v>
      </c>
      <c r="E23" s="19">
        <f t="shared" si="0"/>
        <v>474.6</v>
      </c>
      <c r="F23" s="19">
        <f>F3</f>
        <v>4.2</v>
      </c>
      <c r="G23" s="13">
        <v>19158</v>
      </c>
      <c r="H23" s="13">
        <v>19045</v>
      </c>
      <c r="I23" s="14">
        <f t="shared" si="1"/>
        <v>113</v>
      </c>
    </row>
    <row r="24" spans="1:9" ht="14.25">
      <c r="A24" s="7" t="s">
        <v>14</v>
      </c>
      <c r="B24" s="54">
        <v>4</v>
      </c>
      <c r="C24" s="12">
        <v>2822</v>
      </c>
      <c r="D24" s="28">
        <v>57.6</v>
      </c>
      <c r="E24" s="19">
        <f t="shared" si="0"/>
        <v>743.4</v>
      </c>
      <c r="F24" s="19">
        <f>F3</f>
        <v>4.2</v>
      </c>
      <c r="G24" s="13">
        <v>28225</v>
      </c>
      <c r="H24" s="13">
        <v>28048</v>
      </c>
      <c r="I24" s="14">
        <f t="shared" si="1"/>
        <v>177</v>
      </c>
    </row>
    <row r="25" spans="1:9" ht="14.25">
      <c r="A25" s="7" t="s">
        <v>38</v>
      </c>
      <c r="B25" s="54">
        <v>4</v>
      </c>
      <c r="C25" s="12">
        <v>2823</v>
      </c>
      <c r="D25" s="28">
        <v>75.8</v>
      </c>
      <c r="E25" s="19">
        <f t="shared" si="0"/>
        <v>798</v>
      </c>
      <c r="F25" s="19">
        <f>F3</f>
        <v>4.2</v>
      </c>
      <c r="G25" s="13">
        <v>34393</v>
      </c>
      <c r="H25" s="13">
        <v>34203</v>
      </c>
      <c r="I25" s="14">
        <f t="shared" si="1"/>
        <v>190</v>
      </c>
    </row>
    <row r="26" spans="1:9" ht="14.25">
      <c r="A26" s="7" t="s">
        <v>4</v>
      </c>
      <c r="B26" s="54">
        <v>1</v>
      </c>
      <c r="C26" s="12">
        <v>2824</v>
      </c>
      <c r="D26" s="28">
        <v>57.5</v>
      </c>
      <c r="E26" s="19">
        <f t="shared" si="0"/>
        <v>386.40000000000003</v>
      </c>
      <c r="F26" s="19">
        <f>F3</f>
        <v>4.2</v>
      </c>
      <c r="G26" s="13">
        <v>14900</v>
      </c>
      <c r="H26" s="13">
        <v>14808</v>
      </c>
      <c r="I26" s="14">
        <f t="shared" si="1"/>
        <v>92</v>
      </c>
    </row>
    <row r="27" spans="1:9" ht="14.25">
      <c r="A27" s="7" t="s">
        <v>49</v>
      </c>
      <c r="B27" s="54">
        <v>3</v>
      </c>
      <c r="C27" s="12">
        <v>28025</v>
      </c>
      <c r="D27" s="28">
        <v>75.4</v>
      </c>
      <c r="E27" s="19">
        <f t="shared" si="0"/>
        <v>655.2</v>
      </c>
      <c r="F27" s="19">
        <f>F3</f>
        <v>4.2</v>
      </c>
      <c r="G27" s="13">
        <v>5620</v>
      </c>
      <c r="H27" s="13">
        <v>5464</v>
      </c>
      <c r="I27" s="14">
        <f t="shared" si="1"/>
        <v>156</v>
      </c>
    </row>
    <row r="28" spans="1:9" ht="14.25">
      <c r="A28" s="7" t="s">
        <v>5</v>
      </c>
      <c r="B28" s="54">
        <v>3</v>
      </c>
      <c r="C28" s="12">
        <v>2826</v>
      </c>
      <c r="D28" s="28">
        <v>74.4</v>
      </c>
      <c r="E28" s="19">
        <f t="shared" si="0"/>
        <v>1260</v>
      </c>
      <c r="F28" s="19">
        <f>F3</f>
        <v>4.2</v>
      </c>
      <c r="G28" s="13">
        <v>40311</v>
      </c>
      <c r="H28" s="13">
        <v>40011</v>
      </c>
      <c r="I28" s="14">
        <f t="shared" si="1"/>
        <v>300</v>
      </c>
    </row>
    <row r="29" spans="1:9" ht="14.25">
      <c r="A29" s="7" t="s">
        <v>54</v>
      </c>
      <c r="B29" s="54">
        <v>4</v>
      </c>
      <c r="C29" s="12">
        <v>28027</v>
      </c>
      <c r="D29" s="28">
        <v>59.3</v>
      </c>
      <c r="E29" s="19">
        <f t="shared" si="0"/>
        <v>819</v>
      </c>
      <c r="F29" s="19">
        <f>F3</f>
        <v>4.2</v>
      </c>
      <c r="G29" s="13">
        <v>17618</v>
      </c>
      <c r="H29" s="13">
        <v>17423</v>
      </c>
      <c r="I29" s="14">
        <f t="shared" si="1"/>
        <v>195</v>
      </c>
    </row>
    <row r="30" spans="1:9" ht="14.25">
      <c r="A30" s="7" t="s">
        <v>35</v>
      </c>
      <c r="B30" s="54">
        <v>3</v>
      </c>
      <c r="C30" s="12">
        <v>2828</v>
      </c>
      <c r="D30" s="28">
        <v>74.8</v>
      </c>
      <c r="E30" s="19">
        <f t="shared" si="0"/>
        <v>1961.4</v>
      </c>
      <c r="F30" s="19">
        <f>F3</f>
        <v>4.2</v>
      </c>
      <c r="G30" s="13">
        <v>36532</v>
      </c>
      <c r="H30" s="13">
        <v>36065</v>
      </c>
      <c r="I30" s="14">
        <f t="shared" si="1"/>
        <v>467</v>
      </c>
    </row>
    <row r="31" spans="1:9" ht="14.25">
      <c r="A31" s="7" t="s">
        <v>27</v>
      </c>
      <c r="B31" s="54">
        <v>1</v>
      </c>
      <c r="C31" s="12">
        <v>2829</v>
      </c>
      <c r="D31" s="28">
        <v>57.5</v>
      </c>
      <c r="E31" s="19">
        <f t="shared" si="0"/>
        <v>264.6</v>
      </c>
      <c r="F31" s="19">
        <f>F3</f>
        <v>4.2</v>
      </c>
      <c r="G31" s="13">
        <v>6245</v>
      </c>
      <c r="H31" s="13">
        <v>6182</v>
      </c>
      <c r="I31" s="14">
        <f t="shared" si="1"/>
        <v>63</v>
      </c>
    </row>
    <row r="32" spans="1:9" ht="14.25">
      <c r="A32" s="7" t="s">
        <v>6</v>
      </c>
      <c r="B32" s="54">
        <v>3</v>
      </c>
      <c r="C32" s="12">
        <v>2830</v>
      </c>
      <c r="D32" s="28">
        <v>76</v>
      </c>
      <c r="E32" s="19">
        <f t="shared" si="0"/>
        <v>1323</v>
      </c>
      <c r="F32" s="19">
        <f>F3</f>
        <v>4.2</v>
      </c>
      <c r="G32" s="13">
        <v>39584</v>
      </c>
      <c r="H32" s="13">
        <v>39269</v>
      </c>
      <c r="I32" s="14">
        <f t="shared" si="1"/>
        <v>315</v>
      </c>
    </row>
    <row r="33" spans="1:9" ht="14.25">
      <c r="A33" s="7" t="s">
        <v>50</v>
      </c>
      <c r="B33" s="54">
        <v>2</v>
      </c>
      <c r="C33" s="12">
        <v>28031</v>
      </c>
      <c r="D33" s="28">
        <v>61.1</v>
      </c>
      <c r="E33" s="19">
        <f t="shared" si="0"/>
        <v>1180.2</v>
      </c>
      <c r="F33" s="19">
        <f>F3</f>
        <v>4.2</v>
      </c>
      <c r="G33" s="13">
        <v>29184</v>
      </c>
      <c r="H33" s="13">
        <v>28903</v>
      </c>
      <c r="I33" s="14">
        <f t="shared" si="1"/>
        <v>281</v>
      </c>
    </row>
    <row r="34" spans="1:9" ht="14.25">
      <c r="A34" s="7" t="s">
        <v>0</v>
      </c>
      <c r="B34" s="54">
        <v>2</v>
      </c>
      <c r="C34" s="12">
        <v>2832</v>
      </c>
      <c r="D34" s="28">
        <v>75.4</v>
      </c>
      <c r="E34" s="19">
        <f t="shared" si="0"/>
        <v>991.2</v>
      </c>
      <c r="F34" s="19">
        <f>F3</f>
        <v>4.2</v>
      </c>
      <c r="G34" s="13">
        <v>52366</v>
      </c>
      <c r="H34" s="13">
        <v>52130</v>
      </c>
      <c r="I34" s="14">
        <f t="shared" si="1"/>
        <v>236</v>
      </c>
    </row>
    <row r="35" spans="1:9" ht="14.25">
      <c r="A35" s="7" t="s">
        <v>59</v>
      </c>
      <c r="B35" s="54">
        <v>2</v>
      </c>
      <c r="C35" s="12">
        <v>2833</v>
      </c>
      <c r="D35" s="28">
        <v>57.8</v>
      </c>
      <c r="E35" s="19">
        <f aca="true" t="shared" si="2" ref="E35:E52">I35*F35</f>
        <v>1159.2</v>
      </c>
      <c r="F35" s="19">
        <f>F3</f>
        <v>4.2</v>
      </c>
      <c r="G35" s="13">
        <v>28310</v>
      </c>
      <c r="H35" s="13">
        <v>28034</v>
      </c>
      <c r="I35" s="14">
        <f t="shared" si="1"/>
        <v>276</v>
      </c>
    </row>
    <row r="36" spans="1:9" ht="14.25">
      <c r="A36" s="7" t="s">
        <v>42</v>
      </c>
      <c r="B36" s="54">
        <v>4</v>
      </c>
      <c r="C36" s="12">
        <v>2834</v>
      </c>
      <c r="D36" s="28">
        <v>76.6</v>
      </c>
      <c r="E36" s="19">
        <f t="shared" si="2"/>
        <v>1205.4</v>
      </c>
      <c r="F36" s="19">
        <f>F3</f>
        <v>4.2</v>
      </c>
      <c r="G36" s="13">
        <v>25349</v>
      </c>
      <c r="H36" s="13">
        <v>25062</v>
      </c>
      <c r="I36" s="14">
        <f t="shared" si="1"/>
        <v>287</v>
      </c>
    </row>
    <row r="37" spans="1:9" ht="14.25">
      <c r="A37" s="7" t="s">
        <v>7</v>
      </c>
      <c r="B37" s="54">
        <v>2</v>
      </c>
      <c r="C37" s="12">
        <v>2835</v>
      </c>
      <c r="D37" s="28">
        <v>58.6</v>
      </c>
      <c r="E37" s="19">
        <f t="shared" si="2"/>
        <v>407.40000000000003</v>
      </c>
      <c r="F37" s="19">
        <f>F3</f>
        <v>4.2</v>
      </c>
      <c r="G37" s="13">
        <v>22658</v>
      </c>
      <c r="H37" s="13">
        <v>22561</v>
      </c>
      <c r="I37" s="14">
        <f t="shared" si="1"/>
        <v>97</v>
      </c>
    </row>
    <row r="38" spans="1:9" ht="14.25">
      <c r="A38" s="7" t="s">
        <v>48</v>
      </c>
      <c r="B38" s="54">
        <v>1</v>
      </c>
      <c r="C38" s="12">
        <v>28036</v>
      </c>
      <c r="D38" s="28">
        <v>36.1</v>
      </c>
      <c r="E38" s="19">
        <f t="shared" si="2"/>
        <v>336</v>
      </c>
      <c r="F38" s="19">
        <f>F3</f>
        <v>4.2</v>
      </c>
      <c r="G38" s="13">
        <v>23793</v>
      </c>
      <c r="H38" s="13">
        <v>23713</v>
      </c>
      <c r="I38" s="14">
        <f t="shared" si="1"/>
        <v>80</v>
      </c>
    </row>
    <row r="39" spans="1:9" ht="14.25">
      <c r="A39" s="7" t="s">
        <v>33</v>
      </c>
      <c r="B39" s="54">
        <v>4</v>
      </c>
      <c r="C39" s="12">
        <v>2837</v>
      </c>
      <c r="D39" s="28">
        <v>47</v>
      </c>
      <c r="E39" s="19">
        <f t="shared" si="2"/>
        <v>1402.8</v>
      </c>
      <c r="F39" s="19">
        <f>F3</f>
        <v>4.2</v>
      </c>
      <c r="G39" s="13">
        <v>24260</v>
      </c>
      <c r="H39" s="13">
        <v>23926</v>
      </c>
      <c r="I39" s="14">
        <f t="shared" si="1"/>
        <v>334</v>
      </c>
    </row>
    <row r="40" spans="1:9" ht="14.25">
      <c r="A40" s="7" t="s">
        <v>44</v>
      </c>
      <c r="B40" s="54">
        <v>3</v>
      </c>
      <c r="C40" s="12">
        <v>28038</v>
      </c>
      <c r="D40" s="28">
        <v>50.6</v>
      </c>
      <c r="E40" s="19">
        <f t="shared" si="2"/>
        <v>1444.8</v>
      </c>
      <c r="F40" s="19">
        <f>F3</f>
        <v>4.2</v>
      </c>
      <c r="G40" s="13">
        <v>31442</v>
      </c>
      <c r="H40" s="13">
        <v>31098</v>
      </c>
      <c r="I40" s="14">
        <f t="shared" si="1"/>
        <v>344</v>
      </c>
    </row>
    <row r="41" spans="1:9" ht="14.25">
      <c r="A41" s="7" t="s">
        <v>8</v>
      </c>
      <c r="B41" s="54">
        <v>2</v>
      </c>
      <c r="C41" s="12">
        <v>2839</v>
      </c>
      <c r="D41" s="28">
        <v>48.6</v>
      </c>
      <c r="E41" s="19">
        <f t="shared" si="2"/>
        <v>1058.4</v>
      </c>
      <c r="F41" s="19">
        <f>F3</f>
        <v>4.2</v>
      </c>
      <c r="G41" s="13">
        <v>14370</v>
      </c>
      <c r="H41" s="13">
        <v>14118</v>
      </c>
      <c r="I41" s="14">
        <f t="shared" si="1"/>
        <v>252</v>
      </c>
    </row>
    <row r="42" spans="1:9" ht="14.25">
      <c r="A42" s="7" t="s">
        <v>65</v>
      </c>
      <c r="B42" s="54">
        <v>4</v>
      </c>
      <c r="C42" s="12">
        <v>2840</v>
      </c>
      <c r="D42" s="28">
        <v>46.8</v>
      </c>
      <c r="E42" s="19">
        <f t="shared" si="2"/>
        <v>554.4</v>
      </c>
      <c r="F42" s="19">
        <f>F3</f>
        <v>4.2</v>
      </c>
      <c r="G42" s="13">
        <v>15770</v>
      </c>
      <c r="H42" s="13">
        <v>15638</v>
      </c>
      <c r="I42" s="14">
        <f t="shared" si="1"/>
        <v>132</v>
      </c>
    </row>
    <row r="43" spans="1:9" ht="14.25">
      <c r="A43" s="7" t="s">
        <v>9</v>
      </c>
      <c r="B43" s="54">
        <v>1</v>
      </c>
      <c r="C43" s="12">
        <v>2841</v>
      </c>
      <c r="D43" s="28">
        <v>49.3</v>
      </c>
      <c r="E43" s="19">
        <f t="shared" si="2"/>
        <v>16.8</v>
      </c>
      <c r="F43" s="19">
        <f>F3</f>
        <v>4.2</v>
      </c>
      <c r="G43" s="13">
        <v>31482</v>
      </c>
      <c r="H43" s="13">
        <v>31478</v>
      </c>
      <c r="I43" s="14">
        <f t="shared" si="1"/>
        <v>4</v>
      </c>
    </row>
    <row r="44" spans="1:9" ht="14.25">
      <c r="A44" s="7" t="s">
        <v>13</v>
      </c>
      <c r="B44" s="54">
        <v>1</v>
      </c>
      <c r="C44" s="12">
        <v>2842</v>
      </c>
      <c r="D44" s="28">
        <v>48.1</v>
      </c>
      <c r="E44" s="19">
        <f t="shared" si="2"/>
        <v>281.40000000000003</v>
      </c>
      <c r="F44" s="19">
        <f>F3</f>
        <v>4.2</v>
      </c>
      <c r="G44" s="13">
        <v>17535</v>
      </c>
      <c r="H44" s="13">
        <v>17468</v>
      </c>
      <c r="I44" s="14">
        <f t="shared" si="1"/>
        <v>67</v>
      </c>
    </row>
    <row r="45" spans="1:9" ht="14.25">
      <c r="A45" s="7" t="s">
        <v>34</v>
      </c>
      <c r="B45" s="54">
        <v>1</v>
      </c>
      <c r="C45" s="12">
        <v>2843</v>
      </c>
      <c r="D45" s="28">
        <v>47.2</v>
      </c>
      <c r="E45" s="19">
        <f t="shared" si="2"/>
        <v>525</v>
      </c>
      <c r="F45" s="19">
        <f>F3</f>
        <v>4.2</v>
      </c>
      <c r="G45" s="13">
        <v>9775</v>
      </c>
      <c r="H45" s="13">
        <v>9650</v>
      </c>
      <c r="I45" s="14">
        <f t="shared" si="1"/>
        <v>125</v>
      </c>
    </row>
    <row r="46" spans="1:9" ht="14.25">
      <c r="A46" s="7" t="s">
        <v>31</v>
      </c>
      <c r="B46" s="54">
        <v>1</v>
      </c>
      <c r="C46" s="12">
        <v>2844</v>
      </c>
      <c r="D46" s="28">
        <v>48.3</v>
      </c>
      <c r="E46" s="19">
        <f t="shared" si="2"/>
        <v>378</v>
      </c>
      <c r="F46" s="19">
        <f>F3</f>
        <v>4.2</v>
      </c>
      <c r="G46" s="13">
        <v>7433</v>
      </c>
      <c r="H46" s="13">
        <v>7343</v>
      </c>
      <c r="I46" s="14">
        <f t="shared" si="1"/>
        <v>90</v>
      </c>
    </row>
    <row r="47" spans="1:9" ht="14.25">
      <c r="A47" s="7" t="s">
        <v>10</v>
      </c>
      <c r="B47" s="54">
        <v>3</v>
      </c>
      <c r="C47" s="12">
        <v>2845</v>
      </c>
      <c r="D47" s="28">
        <v>48.1</v>
      </c>
      <c r="E47" s="19">
        <f t="shared" si="2"/>
        <v>634.2</v>
      </c>
      <c r="F47" s="19">
        <f>F3</f>
        <v>4.2</v>
      </c>
      <c r="G47" s="13">
        <v>20295</v>
      </c>
      <c r="H47" s="13">
        <v>20144</v>
      </c>
      <c r="I47" s="14">
        <f t="shared" si="1"/>
        <v>151</v>
      </c>
    </row>
    <row r="48" spans="1:9" ht="14.25">
      <c r="A48" s="7" t="s">
        <v>45</v>
      </c>
      <c r="B48" s="54">
        <v>2</v>
      </c>
      <c r="C48" s="12">
        <v>28046</v>
      </c>
      <c r="D48" s="28">
        <v>46.6</v>
      </c>
      <c r="E48" s="19">
        <f t="shared" si="2"/>
        <v>407.40000000000003</v>
      </c>
      <c r="F48" s="19">
        <f>F3</f>
        <v>4.2</v>
      </c>
      <c r="G48" s="13">
        <v>10423</v>
      </c>
      <c r="H48" s="13">
        <v>10326</v>
      </c>
      <c r="I48" s="14">
        <f t="shared" si="1"/>
        <v>97</v>
      </c>
    </row>
    <row r="49" spans="1:9" ht="14.25">
      <c r="A49" s="7" t="s">
        <v>43</v>
      </c>
      <c r="B49" s="54">
        <v>0</v>
      </c>
      <c r="C49" s="12">
        <v>28047</v>
      </c>
      <c r="D49" s="28">
        <v>50.9</v>
      </c>
      <c r="E49" s="19">
        <f t="shared" si="2"/>
        <v>0</v>
      </c>
      <c r="F49" s="19">
        <f>F3</f>
        <v>4.2</v>
      </c>
      <c r="G49" s="13">
        <v>2425</v>
      </c>
      <c r="H49" s="13">
        <v>2425</v>
      </c>
      <c r="I49" s="14">
        <f t="shared" si="1"/>
        <v>0</v>
      </c>
    </row>
    <row r="50" spans="1:9" ht="14.25">
      <c r="A50" s="7" t="s">
        <v>55</v>
      </c>
      <c r="B50" s="54">
        <v>1</v>
      </c>
      <c r="C50" s="12">
        <v>28048</v>
      </c>
      <c r="D50" s="28">
        <v>48.3</v>
      </c>
      <c r="E50" s="19">
        <f t="shared" si="2"/>
        <v>399</v>
      </c>
      <c r="F50" s="19">
        <f>F3</f>
        <v>4.2</v>
      </c>
      <c r="G50" s="13">
        <v>17503</v>
      </c>
      <c r="H50" s="13">
        <v>17408</v>
      </c>
      <c r="I50" s="14">
        <f t="shared" si="1"/>
        <v>95</v>
      </c>
    </row>
    <row r="51" spans="1:9" ht="14.25">
      <c r="A51" s="7" t="s">
        <v>66</v>
      </c>
      <c r="B51" s="54">
        <v>2</v>
      </c>
      <c r="C51" s="12">
        <v>28049</v>
      </c>
      <c r="D51" s="28">
        <v>46.5</v>
      </c>
      <c r="E51" s="19">
        <f t="shared" si="2"/>
        <v>336</v>
      </c>
      <c r="F51" s="19">
        <f>F3</f>
        <v>4.2</v>
      </c>
      <c r="G51" s="13">
        <v>16955</v>
      </c>
      <c r="H51" s="13">
        <v>16875</v>
      </c>
      <c r="I51" s="14">
        <f t="shared" si="1"/>
        <v>80</v>
      </c>
    </row>
    <row r="52" spans="1:9" ht="14.25">
      <c r="A52" s="8" t="s">
        <v>11</v>
      </c>
      <c r="B52" s="56">
        <v>2</v>
      </c>
      <c r="C52" s="15">
        <v>2850</v>
      </c>
      <c r="D52" s="29">
        <v>49.4</v>
      </c>
      <c r="E52" s="20">
        <f t="shared" si="2"/>
        <v>302.40000000000003</v>
      </c>
      <c r="F52" s="20">
        <f>F3</f>
        <v>4.2</v>
      </c>
      <c r="G52" s="16">
        <v>8774</v>
      </c>
      <c r="H52" s="16">
        <v>8702</v>
      </c>
      <c r="I52" s="17">
        <f t="shared" si="1"/>
        <v>72</v>
      </c>
    </row>
    <row r="53" spans="1:9" ht="14.25">
      <c r="A53" s="33"/>
      <c r="B53" s="52">
        <f>SUM(B3:B52)</f>
        <v>107</v>
      </c>
      <c r="C53" s="2"/>
      <c r="D53" s="34">
        <f>SUM(D3:D52)</f>
        <v>2753</v>
      </c>
      <c r="E53" s="31">
        <f>SUM(E3:E52)</f>
        <v>31920.00000000001</v>
      </c>
      <c r="F53" s="2"/>
      <c r="G53" s="2"/>
      <c r="H53" s="4"/>
      <c r="I53" s="34">
        <f>SUM(I3:I52)</f>
        <v>7600</v>
      </c>
    </row>
    <row r="54" spans="1:9" ht="15">
      <c r="A54" s="47" t="s">
        <v>69</v>
      </c>
      <c r="B54" s="47"/>
      <c r="C54" s="21" t="s">
        <v>26</v>
      </c>
      <c r="D54" s="40" t="s">
        <v>74</v>
      </c>
      <c r="E54" s="22" t="s">
        <v>51</v>
      </c>
      <c r="F54" s="43" t="s">
        <v>73</v>
      </c>
      <c r="G54" s="35" t="s">
        <v>52</v>
      </c>
      <c r="H54" s="68" t="s">
        <v>72</v>
      </c>
      <c r="I54" s="61"/>
    </row>
    <row r="55" spans="1:9" ht="15">
      <c r="A55" s="5" t="s">
        <v>17</v>
      </c>
      <c r="B55" s="48"/>
      <c r="C55" s="66">
        <f>SUM(I3:I52)</f>
        <v>7600</v>
      </c>
      <c r="D55" s="67"/>
      <c r="E55" s="2"/>
      <c r="F55" s="2"/>
      <c r="G55" s="2"/>
      <c r="H55" s="2"/>
      <c r="I55" s="2"/>
    </row>
    <row r="56" spans="1:9" ht="14.25">
      <c r="A56" s="2" t="s">
        <v>18</v>
      </c>
      <c r="B56" s="47"/>
      <c r="C56" s="59" t="s">
        <v>75</v>
      </c>
      <c r="D56" s="60"/>
      <c r="E56" s="60"/>
      <c r="F56" s="60"/>
      <c r="G56" s="60"/>
      <c r="H56" s="60"/>
      <c r="I56" s="61"/>
    </row>
    <row r="57" spans="1:9" ht="14.25">
      <c r="A57" s="45" t="s">
        <v>57</v>
      </c>
      <c r="B57" s="47"/>
      <c r="C57" s="44"/>
      <c r="D57" s="36">
        <v>4.2</v>
      </c>
      <c r="E57" s="69" t="s">
        <v>76</v>
      </c>
      <c r="F57" s="60"/>
      <c r="G57" s="61"/>
      <c r="H57" s="2"/>
      <c r="I57" s="2"/>
    </row>
    <row r="58" spans="1:9" ht="14.25">
      <c r="A58" s="2" t="s">
        <v>19</v>
      </c>
      <c r="B58" s="47"/>
      <c r="C58" s="59" t="s">
        <v>77</v>
      </c>
      <c r="D58" s="60"/>
      <c r="E58" s="60"/>
      <c r="F58" s="60"/>
      <c r="G58" s="60"/>
      <c r="H58" s="60"/>
      <c r="I58" s="61"/>
    </row>
    <row r="59" spans="1:9" ht="14.25">
      <c r="A59" s="2" t="s">
        <v>20</v>
      </c>
      <c r="B59" s="47"/>
      <c r="C59" s="37"/>
      <c r="D59" s="42">
        <v>573</v>
      </c>
      <c r="E59" s="41">
        <f>D59/D53</f>
        <v>0.20813657827824192</v>
      </c>
      <c r="F59" s="38"/>
      <c r="G59" s="2"/>
      <c r="H59" s="2"/>
      <c r="I59" s="2"/>
    </row>
    <row r="60" spans="1:9" ht="15">
      <c r="A60" s="49" t="s">
        <v>21</v>
      </c>
      <c r="B60" s="51"/>
      <c r="C60" s="57">
        <f>D57*D59</f>
        <v>2406.6</v>
      </c>
      <c r="D60" s="58"/>
      <c r="E60" s="32"/>
      <c r="F60" s="30"/>
      <c r="G60" s="2"/>
      <c r="H60" s="24"/>
      <c r="I60" s="23"/>
    </row>
    <row r="61" spans="1:9" ht="14.25">
      <c r="A61" s="2"/>
      <c r="B61" s="47"/>
      <c r="C61" s="2"/>
      <c r="D61" s="2"/>
      <c r="E61" s="2"/>
      <c r="F61" s="2"/>
      <c r="G61" s="2"/>
      <c r="H61" s="2"/>
      <c r="I61" s="2"/>
    </row>
    <row r="62" spans="1:9" ht="14.25">
      <c r="A62" s="2"/>
      <c r="B62" s="47"/>
      <c r="C62" s="2"/>
      <c r="D62" s="2"/>
      <c r="E62" s="2"/>
      <c r="F62" s="2"/>
      <c r="G62" s="2"/>
      <c r="H62" s="2"/>
      <c r="I62" s="2"/>
    </row>
  </sheetData>
  <sheetProtection/>
  <mergeCells count="7">
    <mergeCell ref="C60:D60"/>
    <mergeCell ref="C58:I58"/>
    <mergeCell ref="A1:I1"/>
    <mergeCell ref="C55:D55"/>
    <mergeCell ref="C56:I56"/>
    <mergeCell ref="H54:I54"/>
    <mergeCell ref="E57:G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2023-03-24T09:34:49Z</cp:lastPrinted>
  <dcterms:created xsi:type="dcterms:W3CDTF">2011-02-24T08:44:16Z</dcterms:created>
  <dcterms:modified xsi:type="dcterms:W3CDTF">2023-03-24T09:34:56Z</dcterms:modified>
  <cp:category/>
  <cp:version/>
  <cp:contentType/>
  <cp:contentStatus/>
</cp:coreProperties>
</file>