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<sst xmlns="http://schemas.openxmlformats.org/spreadsheetml/2006/main" count="61" uniqueCount="50">
  <si>
    <t xml:space="preserve">РАСХОД </t>
  </si>
  <si>
    <t xml:space="preserve">Пен фонд </t>
  </si>
  <si>
    <t xml:space="preserve">Зар\плата 70 </t>
  </si>
  <si>
    <t xml:space="preserve">Пособия по сокр </t>
  </si>
  <si>
    <t>ГСМ</t>
  </si>
  <si>
    <t xml:space="preserve">Соц страх </t>
  </si>
  <si>
    <t>командировочные</t>
  </si>
  <si>
    <t xml:space="preserve">Налог МРИ ФНС </t>
  </si>
  <si>
    <t xml:space="preserve">Госпошлина МРИ ФНС </t>
  </si>
  <si>
    <t xml:space="preserve">Услуга связи </t>
  </si>
  <si>
    <t>Открытие счета народный банк</t>
  </si>
  <si>
    <t>Услуга ЦКБ предрейсовый</t>
  </si>
  <si>
    <t>Услуга Сбор от насления 10 %</t>
  </si>
  <si>
    <t>Январь</t>
  </si>
  <si>
    <t>Февраль</t>
  </si>
  <si>
    <t>Март</t>
  </si>
  <si>
    <t>Апрель</t>
  </si>
  <si>
    <t xml:space="preserve">Май </t>
  </si>
  <si>
    <t xml:space="preserve">Июнь </t>
  </si>
  <si>
    <t>июль</t>
  </si>
  <si>
    <t>август</t>
  </si>
  <si>
    <t xml:space="preserve">сентябрь </t>
  </si>
  <si>
    <t>октябрь</t>
  </si>
  <si>
    <t xml:space="preserve">ноябрь </t>
  </si>
  <si>
    <t>декабрь</t>
  </si>
  <si>
    <t>ИТОГО:</t>
  </si>
  <si>
    <t xml:space="preserve">Услуга Отправка отчета за </t>
  </si>
  <si>
    <t xml:space="preserve">Услуга банка Россельхозбанк </t>
  </si>
  <si>
    <t>Услуга Почта России Заказ письмо</t>
  </si>
  <si>
    <t xml:space="preserve">Услуга банка Народный банк </t>
  </si>
  <si>
    <t>Алименты Манчий Ч.Д.</t>
  </si>
  <si>
    <t>Налог Транспортный</t>
  </si>
  <si>
    <t xml:space="preserve">Штраф ГИБДД  </t>
  </si>
  <si>
    <t xml:space="preserve">возврат ошиб средств </t>
  </si>
  <si>
    <t>Штраф СГЖИ</t>
  </si>
  <si>
    <t xml:space="preserve">за подлючения Тываэнергосбыт </t>
  </si>
  <si>
    <t xml:space="preserve">Спец питания </t>
  </si>
  <si>
    <t xml:space="preserve">Пособия по погреб </t>
  </si>
  <si>
    <t>Замена ЭКМЗ</t>
  </si>
  <si>
    <t xml:space="preserve">ИЮНЬ </t>
  </si>
  <si>
    <t xml:space="preserve">Запчасти  </t>
  </si>
  <si>
    <t xml:space="preserve">переподготовкаУчеб центрг.Кызыл </t>
  </si>
  <si>
    <t xml:space="preserve">За содержа </t>
  </si>
  <si>
    <t xml:space="preserve">по договору  </t>
  </si>
  <si>
    <t xml:space="preserve">Затраты на расчистку полигона хранения ТБО </t>
  </si>
  <si>
    <t xml:space="preserve">Затраты на утилизацию ТБО в Черногорск </t>
  </si>
  <si>
    <t>Договор аренда камаза в Черногорск</t>
  </si>
  <si>
    <t xml:space="preserve">Затраты Утилизации рутьсодер ламп </t>
  </si>
  <si>
    <t xml:space="preserve">РАСХОД 2016 год.  </t>
  </si>
  <si>
    <t xml:space="preserve">Продолжения РАСХОД 2016 год.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</si>
</sst>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4;&#1054;%20&#1059;&#1050;%20&#1053;&#1072;&#1076;&#1077;&#1078;&#1076;&#1072;%20&#1085;&#1072;%2001.04.2015\&#1050;&#1040;&#1057;&#1057;&#1040;%202016%20&#1075;&#1086;&#1076;\&#1082;&#1072;&#1089;&#1089;&#1072;%202016%20&#1075;&#1086;&#1076;\&#1050;&#1072;&#1089;&#1089;&#1086;&#1074;&#1099;&#1081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ход за январь 2016 год"/>
      <sheetName val="Расход за январь 2016 г."/>
      <sheetName val="общий за январь "/>
      <sheetName val="Приход за февраль 2016"/>
      <sheetName val="Расход за февраль 2016"/>
      <sheetName val="Общий за февраль  2016 г."/>
      <sheetName val="ПРиход за март 2016"/>
      <sheetName val="расход за март 2016"/>
      <sheetName val="Общий за март 2016 год."/>
      <sheetName val="ПРиход апрель 2016 г."/>
      <sheetName val="Расход за апрель 2016"/>
      <sheetName val="Общий  за апрель 2014 год."/>
      <sheetName val="приход за май 2016 год"/>
      <sheetName val="расход за май 2016 год."/>
      <sheetName val="общий  за май 2015 г."/>
      <sheetName val="приход за июнь 2016 год."/>
      <sheetName val="расход за июнь 2016 год."/>
      <sheetName val="Обший за июнь 2016 год."/>
      <sheetName val="Приход за июль 2016"/>
      <sheetName val="расход зп июль 2016"/>
      <sheetName val="обший за июль"/>
      <sheetName val="Приход за август  "/>
      <sheetName val="общий за август"/>
      <sheetName val="Расход за август "/>
      <sheetName val="ПРИХОД за сентябрь 2016 "/>
      <sheetName val="РАСХОД за сентябрь 2016"/>
      <sheetName val="общий за сентябрь 2015 год."/>
      <sheetName val="ПРИХОД за Октябрь 2016 г."/>
      <sheetName val="РАСХОД за октябрь 2016 ."/>
      <sheetName val="ОБЩИЙ за октябрь 2016 год. "/>
      <sheetName val="Приход за Ноябрь 2016 год "/>
      <sheetName val="Расход за Ноябрь 2016 год"/>
      <sheetName val="ОБЩИЙ за ноябрь 2015 год."/>
      <sheetName val="приход за декабрь 2016 год."/>
      <sheetName val="расход за декабрь 2016 год. "/>
      <sheetName val="общий за декабрь 201год."/>
    </sheetNames>
    <sheetDataSet>
      <sheetData sheetId="32">
        <row r="38">
          <cell r="I38">
            <v>80165.58</v>
          </cell>
        </row>
        <row r="39">
          <cell r="I39">
            <v>3500</v>
          </cell>
        </row>
        <row r="43">
          <cell r="I43">
            <v>3100</v>
          </cell>
        </row>
        <row r="46">
          <cell r="I46">
            <v>5360.34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9.421875" style="0" bestFit="1" customWidth="1"/>
    <col min="4" max="4" width="10.421875" style="0" bestFit="1" customWidth="1"/>
    <col min="5" max="5" width="10.00390625" style="0" customWidth="1"/>
    <col min="6" max="6" width="12.8515625" style="0" customWidth="1"/>
    <col min="16" max="16" width="10.7109375" style="0" customWidth="1"/>
  </cols>
  <sheetData>
    <row r="1" spans="1:17" ht="26.25">
      <c r="A1" s="1"/>
      <c r="B1" s="1"/>
      <c r="C1" s="1"/>
      <c r="D1" s="19" t="s">
        <v>48</v>
      </c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</row>
    <row r="2" spans="1:20" ht="76.5">
      <c r="A2" s="2"/>
      <c r="B2" s="3" t="s">
        <v>0</v>
      </c>
      <c r="C2" s="3" t="s">
        <v>44</v>
      </c>
      <c r="D2" s="3" t="s">
        <v>45</v>
      </c>
      <c r="E2" s="3" t="s">
        <v>46</v>
      </c>
      <c r="F2" s="3" t="s">
        <v>47</v>
      </c>
      <c r="G2" s="3" t="s">
        <v>1</v>
      </c>
      <c r="H2" s="3" t="s">
        <v>2</v>
      </c>
      <c r="I2" s="3" t="s">
        <v>3</v>
      </c>
      <c r="J2" s="3" t="s">
        <v>42</v>
      </c>
      <c r="K2" s="2" t="s">
        <v>4</v>
      </c>
      <c r="L2" s="2" t="s">
        <v>40</v>
      </c>
      <c r="M2" s="2" t="s">
        <v>5</v>
      </c>
      <c r="N2" s="2" t="s">
        <v>6</v>
      </c>
      <c r="O2" s="2" t="s">
        <v>7</v>
      </c>
      <c r="P2" s="2" t="s">
        <v>8</v>
      </c>
      <c r="Q2" s="4" t="s">
        <v>9</v>
      </c>
      <c r="R2" s="2" t="s">
        <v>10</v>
      </c>
      <c r="S2" s="2" t="s">
        <v>11</v>
      </c>
      <c r="T2" s="4" t="s">
        <v>12</v>
      </c>
    </row>
    <row r="3" spans="1:20" ht="12.75">
      <c r="A3" s="5" t="s">
        <v>13</v>
      </c>
      <c r="B3" s="5">
        <f>C3+D3+E3+F3+G3+H3+I3+J3+K3+L3+M3+N3+O3+P3+Q3+R3+S3+C20+D20+E20+F20+G20+H20+I20+J20+K20+L20+M20+N20+O20+P20+Q20</f>
        <v>682961.71</v>
      </c>
      <c r="C3" s="5">
        <v>20800</v>
      </c>
      <c r="D3" s="5">
        <v>4063.25</v>
      </c>
      <c r="E3" s="5">
        <v>400000</v>
      </c>
      <c r="F3" s="5">
        <v>1666</v>
      </c>
      <c r="G3" s="5"/>
      <c r="H3" s="5">
        <v>141101.46</v>
      </c>
      <c r="I3" s="5">
        <v>9560</v>
      </c>
      <c r="J3" s="5"/>
      <c r="K3" s="5">
        <v>26367.82</v>
      </c>
      <c r="L3" s="5">
        <v>41993</v>
      </c>
      <c r="M3" s="5"/>
      <c r="N3" s="5">
        <v>2800</v>
      </c>
      <c r="O3" s="5">
        <v>572.78</v>
      </c>
      <c r="P3" s="5">
        <v>1600</v>
      </c>
      <c r="Q3" s="5">
        <v>11265.4</v>
      </c>
      <c r="R3" s="5">
        <v>2700</v>
      </c>
      <c r="S3" s="5">
        <v>4400</v>
      </c>
      <c r="T3" s="6">
        <v>100</v>
      </c>
    </row>
    <row r="4" spans="1:20" ht="12.75">
      <c r="A4" s="5" t="s">
        <v>14</v>
      </c>
      <c r="B4" s="5">
        <f aca="true" t="shared" si="0" ref="B4:B14">C4+D4+E4+F4+G4+H4+I4+J4+K4+L4+M4+N4+O4+P4+Q4+R4+S4+C21+D21+E21+F21+G21+H21+I21+J21+K21+L21+M21+N21+O21+P21+Q21</f>
        <v>957570.1699999999</v>
      </c>
      <c r="C4" s="5">
        <v>20800</v>
      </c>
      <c r="D4" s="5">
        <v>4063.25</v>
      </c>
      <c r="E4" s="5">
        <v>400000</v>
      </c>
      <c r="F4" s="5">
        <v>1666</v>
      </c>
      <c r="G4" s="5"/>
      <c r="H4" s="5">
        <v>326941.43</v>
      </c>
      <c r="I4" s="5">
        <v>31057</v>
      </c>
      <c r="J4" s="5"/>
      <c r="K4" s="5">
        <v>52301.21</v>
      </c>
      <c r="L4" s="5">
        <v>48387.6</v>
      </c>
      <c r="M4" s="5">
        <v>1700</v>
      </c>
      <c r="N4" s="5">
        <v>1800</v>
      </c>
      <c r="O4" s="5"/>
      <c r="P4" s="5"/>
      <c r="Q4" s="5"/>
      <c r="R4" s="5"/>
      <c r="S4" s="5"/>
      <c r="T4" s="6">
        <v>652</v>
      </c>
    </row>
    <row r="5" spans="1:20" ht="12.75">
      <c r="A5" s="5" t="s">
        <v>15</v>
      </c>
      <c r="B5" s="5">
        <f t="shared" si="0"/>
        <v>1347626.88</v>
      </c>
      <c r="C5" s="5">
        <v>20800</v>
      </c>
      <c r="D5" s="5">
        <v>4063.25</v>
      </c>
      <c r="E5" s="5">
        <v>400000</v>
      </c>
      <c r="F5" s="5">
        <v>1666</v>
      </c>
      <c r="G5" s="5"/>
      <c r="H5" s="5">
        <v>641784.42</v>
      </c>
      <c r="I5" s="5"/>
      <c r="J5" s="5"/>
      <c r="K5" s="5">
        <v>47403.17</v>
      </c>
      <c r="L5" s="5">
        <v>212997</v>
      </c>
      <c r="M5" s="5">
        <v>13.82</v>
      </c>
      <c r="N5" s="5">
        <v>5700</v>
      </c>
      <c r="O5" s="5"/>
      <c r="P5" s="5"/>
      <c r="Q5" s="5"/>
      <c r="R5" s="5"/>
      <c r="S5" s="5"/>
      <c r="T5" s="6">
        <v>566.05</v>
      </c>
    </row>
    <row r="6" spans="1:20" ht="12.75">
      <c r="A6" s="5" t="s">
        <v>16</v>
      </c>
      <c r="B6" s="5">
        <f t="shared" si="0"/>
        <v>991065.39</v>
      </c>
      <c r="C6" s="5">
        <v>20800</v>
      </c>
      <c r="D6" s="5">
        <v>4063.25</v>
      </c>
      <c r="E6" s="5">
        <v>400000</v>
      </c>
      <c r="F6" s="5">
        <v>1666</v>
      </c>
      <c r="G6" s="5"/>
      <c r="H6" s="5">
        <v>310292.03</v>
      </c>
      <c r="I6" s="5"/>
      <c r="J6" s="5"/>
      <c r="K6" s="5">
        <v>60640.73</v>
      </c>
      <c r="L6" s="5">
        <v>142199</v>
      </c>
      <c r="M6" s="5">
        <v>1700</v>
      </c>
      <c r="N6" s="5">
        <v>8250</v>
      </c>
      <c r="O6" s="5"/>
      <c r="P6" s="5"/>
      <c r="Q6" s="5">
        <v>4487.97</v>
      </c>
      <c r="R6" s="5"/>
      <c r="S6" s="5"/>
      <c r="T6" s="6">
        <v>550</v>
      </c>
    </row>
    <row r="7" spans="1:20" ht="12.75">
      <c r="A7" s="5" t="s">
        <v>17</v>
      </c>
      <c r="B7" s="5">
        <f t="shared" si="0"/>
        <v>640949.33</v>
      </c>
      <c r="C7" s="5">
        <v>20800</v>
      </c>
      <c r="D7" s="5">
        <v>4063.25</v>
      </c>
      <c r="E7" s="5">
        <v>400000</v>
      </c>
      <c r="F7" s="5">
        <v>1666</v>
      </c>
      <c r="G7" s="5">
        <v>30000</v>
      </c>
      <c r="H7" s="5">
        <v>74400.76</v>
      </c>
      <c r="I7" s="5"/>
      <c r="J7" s="5"/>
      <c r="K7" s="5">
        <v>48286.72</v>
      </c>
      <c r="L7" s="5">
        <v>20522</v>
      </c>
      <c r="M7" s="5"/>
      <c r="N7" s="5">
        <v>3500</v>
      </c>
      <c r="O7" s="5"/>
      <c r="P7" s="5"/>
      <c r="Q7" s="5"/>
      <c r="R7" s="5"/>
      <c r="S7" s="5"/>
      <c r="T7" s="6">
        <v>200</v>
      </c>
    </row>
    <row r="8" spans="1:20" ht="12.75">
      <c r="A8" s="5" t="s">
        <v>18</v>
      </c>
      <c r="B8" s="5">
        <f t="shared" si="0"/>
        <v>1045002.5699999998</v>
      </c>
      <c r="C8" s="5">
        <v>20800</v>
      </c>
      <c r="D8" s="5">
        <v>4063.25</v>
      </c>
      <c r="E8" s="5">
        <v>400000</v>
      </c>
      <c r="F8" s="5">
        <v>1666</v>
      </c>
      <c r="G8" s="5"/>
      <c r="H8" s="5">
        <v>373448.72</v>
      </c>
      <c r="I8" s="5"/>
      <c r="J8" s="5"/>
      <c r="K8" s="5">
        <v>57207.99</v>
      </c>
      <c r="L8" s="5">
        <v>40264.7</v>
      </c>
      <c r="M8" s="5">
        <v>1500</v>
      </c>
      <c r="N8" s="5">
        <v>5500</v>
      </c>
      <c r="O8" s="5">
        <v>100000</v>
      </c>
      <c r="P8" s="5"/>
      <c r="Q8" s="5">
        <v>8352.22</v>
      </c>
      <c r="R8" s="5"/>
      <c r="S8" s="5">
        <v>4100</v>
      </c>
      <c r="T8" s="6"/>
    </row>
    <row r="9" spans="1:20" ht="12.75">
      <c r="A9" s="5" t="s">
        <v>19</v>
      </c>
      <c r="B9" s="5">
        <f t="shared" si="0"/>
        <v>911934.04</v>
      </c>
      <c r="C9" s="5">
        <v>20800</v>
      </c>
      <c r="D9" s="5">
        <v>4063.25</v>
      </c>
      <c r="E9" s="5">
        <v>400000</v>
      </c>
      <c r="F9" s="5">
        <v>1666</v>
      </c>
      <c r="G9" s="5">
        <v>25000</v>
      </c>
      <c r="H9" s="5">
        <v>262548.38</v>
      </c>
      <c r="I9" s="5"/>
      <c r="J9" s="5"/>
      <c r="K9" s="5">
        <v>36363.5</v>
      </c>
      <c r="L9" s="5">
        <v>131668.52</v>
      </c>
      <c r="M9" s="5"/>
      <c r="N9" s="5">
        <v>3250</v>
      </c>
      <c r="O9" s="5"/>
      <c r="P9" s="5">
        <v>2000</v>
      </c>
      <c r="Q9" s="5"/>
      <c r="R9" s="5"/>
      <c r="S9" s="5"/>
      <c r="T9" s="6"/>
    </row>
    <row r="10" spans="1:20" ht="12.75">
      <c r="A10" s="5" t="s">
        <v>20</v>
      </c>
      <c r="B10" s="5">
        <f t="shared" si="0"/>
        <v>688023.65</v>
      </c>
      <c r="C10" s="5">
        <v>20800</v>
      </c>
      <c r="D10" s="5">
        <v>4063.25</v>
      </c>
      <c r="E10" s="5">
        <v>400000</v>
      </c>
      <c r="F10" s="5">
        <v>1666</v>
      </c>
      <c r="G10" s="5"/>
      <c r="H10" s="5">
        <v>171600</v>
      </c>
      <c r="I10" s="5"/>
      <c r="J10" s="5"/>
      <c r="K10" s="5">
        <v>30303</v>
      </c>
      <c r="L10" s="5">
        <v>48541.4</v>
      </c>
      <c r="M10" s="5"/>
      <c r="N10" s="5">
        <v>1750</v>
      </c>
      <c r="O10" s="5"/>
      <c r="P10" s="5"/>
      <c r="Q10" s="5"/>
      <c r="R10" s="5">
        <v>2500</v>
      </c>
      <c r="S10" s="5"/>
      <c r="T10" s="6"/>
    </row>
    <row r="11" spans="1:20" ht="12.75">
      <c r="A11" s="5" t="s">
        <v>21</v>
      </c>
      <c r="B11" s="5">
        <f t="shared" si="0"/>
        <v>1182435.9599999997</v>
      </c>
      <c r="C11" s="5">
        <v>20800</v>
      </c>
      <c r="D11" s="5">
        <v>4063.25</v>
      </c>
      <c r="E11" s="5">
        <v>400000</v>
      </c>
      <c r="F11" s="5">
        <v>1666</v>
      </c>
      <c r="G11" s="5"/>
      <c r="H11" s="5">
        <v>478867.87</v>
      </c>
      <c r="I11" s="5"/>
      <c r="J11" s="5"/>
      <c r="K11" s="5">
        <v>85290.45</v>
      </c>
      <c r="L11" s="5">
        <v>125986.56</v>
      </c>
      <c r="M11" s="5">
        <v>3808</v>
      </c>
      <c r="N11" s="5">
        <v>5250</v>
      </c>
      <c r="O11" s="5">
        <v>25000</v>
      </c>
      <c r="P11" s="5"/>
      <c r="Q11" s="5">
        <v>10907.89</v>
      </c>
      <c r="R11" s="5">
        <v>1300</v>
      </c>
      <c r="S11" s="5"/>
      <c r="T11" s="6"/>
    </row>
    <row r="12" spans="1:20" ht="12.75">
      <c r="A12" s="5" t="s">
        <v>22</v>
      </c>
      <c r="B12" s="5">
        <f t="shared" si="0"/>
        <v>820080.73</v>
      </c>
      <c r="C12" s="5">
        <v>20800</v>
      </c>
      <c r="D12" s="5">
        <v>4063.25</v>
      </c>
      <c r="E12" s="5">
        <v>400000</v>
      </c>
      <c r="F12" s="5">
        <v>1666</v>
      </c>
      <c r="G12" s="5"/>
      <c r="H12" s="5">
        <v>213085</v>
      </c>
      <c r="I12" s="5"/>
      <c r="J12" s="5"/>
      <c r="K12" s="5">
        <v>61988.38</v>
      </c>
      <c r="L12" s="5">
        <v>105845.6</v>
      </c>
      <c r="M12" s="5"/>
      <c r="N12" s="5">
        <v>3750</v>
      </c>
      <c r="O12" s="5"/>
      <c r="P12" s="5"/>
      <c r="Q12" s="5"/>
      <c r="R12" s="5">
        <v>66.25</v>
      </c>
      <c r="S12" s="5"/>
      <c r="T12" s="6"/>
    </row>
    <row r="13" spans="1:20" ht="12.75">
      <c r="A13" s="5" t="s">
        <v>23</v>
      </c>
      <c r="B13" s="5">
        <f t="shared" si="0"/>
        <v>920625.09</v>
      </c>
      <c r="C13" s="5">
        <v>20800</v>
      </c>
      <c r="D13" s="5">
        <v>4063.25</v>
      </c>
      <c r="E13" s="5">
        <v>400000</v>
      </c>
      <c r="F13" s="5">
        <v>1666</v>
      </c>
      <c r="G13" s="5"/>
      <c r="H13" s="7">
        <v>350563</v>
      </c>
      <c r="I13" s="5"/>
      <c r="J13" s="5"/>
      <c r="K13" s="5">
        <v>47806.92</v>
      </c>
      <c r="L13" s="5">
        <f>'[1]ОБЩИЙ за ноябрь 2015 год.'!$I$38</f>
        <v>80165.58</v>
      </c>
      <c r="M13" s="5"/>
      <c r="N13" s="5">
        <f>'[1]ОБЩИЙ за ноябрь 2015 год.'!$I$39</f>
        <v>3500</v>
      </c>
      <c r="O13" s="5"/>
      <c r="P13" s="5"/>
      <c r="Q13" s="5">
        <f>'[1]ОБЩИЙ за ноябрь 2015 год.'!$I$46</f>
        <v>5360.34</v>
      </c>
      <c r="R13" s="5"/>
      <c r="S13" s="5"/>
      <c r="T13" s="6"/>
    </row>
    <row r="14" spans="1:20" ht="12.75">
      <c r="A14" s="5" t="s">
        <v>24</v>
      </c>
      <c r="B14" s="5">
        <f t="shared" si="0"/>
        <v>987604.75</v>
      </c>
      <c r="C14" s="5">
        <v>20800</v>
      </c>
      <c r="D14" s="5">
        <v>4063.25</v>
      </c>
      <c r="E14" s="5">
        <v>400000</v>
      </c>
      <c r="F14" s="5">
        <v>1666</v>
      </c>
      <c r="G14" s="5"/>
      <c r="H14" s="5">
        <v>400256.85</v>
      </c>
      <c r="I14" s="5"/>
      <c r="J14" s="5"/>
      <c r="K14" s="5">
        <v>50256.65</v>
      </c>
      <c r="L14" s="5">
        <v>98562</v>
      </c>
      <c r="M14" s="5"/>
      <c r="N14" s="5">
        <v>1500</v>
      </c>
      <c r="O14" s="5"/>
      <c r="P14" s="5"/>
      <c r="Q14" s="5">
        <v>5000</v>
      </c>
      <c r="R14" s="5"/>
      <c r="S14" s="5"/>
      <c r="T14" s="6"/>
    </row>
    <row r="15" spans="1:20" ht="12.75">
      <c r="A15" s="8"/>
      <c r="B15" s="5">
        <f>G15+H15+I15+K15+L15+M15+N15+O15+P15+Q15+R15+S15+C32+D32+E32+F32+G32+H32+I32+J32+K32+L32+M32+N32+O32+P32+Q32</f>
        <v>0</v>
      </c>
      <c r="C15" s="5"/>
      <c r="D15" s="5"/>
      <c r="E15" s="5"/>
      <c r="F15" s="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</row>
    <row r="16" spans="1:18" ht="12.75">
      <c r="A16" s="9" t="s">
        <v>25</v>
      </c>
      <c r="B16" s="8">
        <f>SUM(B3:B15)</f>
        <v>11175880.27</v>
      </c>
      <c r="C16" s="8">
        <f>SUM(G3:G15)</f>
        <v>55000</v>
      </c>
      <c r="D16" s="8">
        <f>SUM(H3:H15)</f>
        <v>3744889.9200000004</v>
      </c>
      <c r="E16" s="8"/>
      <c r="F16" s="8"/>
      <c r="G16" s="8">
        <f>SUM(I3:I15)</f>
        <v>40617</v>
      </c>
      <c r="H16" s="8"/>
      <c r="I16" s="8">
        <f aca="true" t="shared" si="1" ref="I16:R16">SUM(K3:K15)</f>
        <v>604216.54</v>
      </c>
      <c r="J16" s="8">
        <f t="shared" si="1"/>
        <v>1097132.96</v>
      </c>
      <c r="K16" s="8">
        <f t="shared" si="1"/>
        <v>8721.82</v>
      </c>
      <c r="L16" s="8">
        <f t="shared" si="1"/>
        <v>46550</v>
      </c>
      <c r="M16" s="8">
        <f t="shared" si="1"/>
        <v>125572.78</v>
      </c>
      <c r="N16" s="8">
        <f t="shared" si="1"/>
        <v>3600</v>
      </c>
      <c r="O16" s="8">
        <f t="shared" si="1"/>
        <v>45373.81999999999</v>
      </c>
      <c r="P16" s="8">
        <f t="shared" si="1"/>
        <v>6566.25</v>
      </c>
      <c r="Q16" s="8">
        <f t="shared" si="1"/>
        <v>8500</v>
      </c>
      <c r="R16" s="10">
        <f t="shared" si="1"/>
        <v>2068.05</v>
      </c>
    </row>
    <row r="17" spans="1:17" ht="12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</row>
    <row r="18" spans="2:15" ht="12.75">
      <c r="B18" s="20" t="s">
        <v>49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3:17" ht="63.75">
      <c r="C19" s="4" t="s">
        <v>26</v>
      </c>
      <c r="D19" s="4" t="s">
        <v>27</v>
      </c>
      <c r="E19" s="4" t="s">
        <v>28</v>
      </c>
      <c r="F19" s="4" t="s">
        <v>29</v>
      </c>
      <c r="G19" s="14" t="s">
        <v>30</v>
      </c>
      <c r="H19" s="15" t="s">
        <v>31</v>
      </c>
      <c r="I19" s="15" t="s">
        <v>32</v>
      </c>
      <c r="J19" s="15" t="s">
        <v>33</v>
      </c>
      <c r="K19" s="15" t="s">
        <v>43</v>
      </c>
      <c r="L19" s="15" t="s">
        <v>34</v>
      </c>
      <c r="M19" s="16" t="s">
        <v>35</v>
      </c>
      <c r="N19" s="16" t="s">
        <v>36</v>
      </c>
      <c r="O19" s="15" t="s">
        <v>41</v>
      </c>
      <c r="P19" s="15" t="s">
        <v>37</v>
      </c>
      <c r="Q19" s="15" t="s">
        <v>38</v>
      </c>
    </row>
    <row r="20" spans="2:17" ht="12.75">
      <c r="B20" s="5" t="s">
        <v>13</v>
      </c>
      <c r="C20" s="6">
        <v>9000</v>
      </c>
      <c r="D20" s="6"/>
      <c r="E20" s="6">
        <v>2072</v>
      </c>
      <c r="F20" s="6"/>
      <c r="G20" s="6"/>
      <c r="H20" s="6"/>
      <c r="I20" s="6"/>
      <c r="J20" s="6"/>
      <c r="K20" s="6"/>
      <c r="L20" s="6"/>
      <c r="M20" s="6"/>
      <c r="N20" s="6">
        <v>3000</v>
      </c>
      <c r="O20" s="6"/>
      <c r="P20" s="6"/>
      <c r="Q20" s="6"/>
    </row>
    <row r="21" spans="2:17" ht="12.75">
      <c r="B21" s="5" t="s">
        <v>14</v>
      </c>
      <c r="C21" s="6">
        <v>500</v>
      </c>
      <c r="D21" s="6"/>
      <c r="E21" s="6">
        <v>25</v>
      </c>
      <c r="F21" s="6"/>
      <c r="G21" s="17">
        <v>65328.68</v>
      </c>
      <c r="H21" s="6"/>
      <c r="I21" s="6"/>
      <c r="J21" s="6"/>
      <c r="K21" s="6"/>
      <c r="L21" s="6"/>
      <c r="M21" s="6"/>
      <c r="N21" s="6">
        <v>3000</v>
      </c>
      <c r="O21" s="6"/>
      <c r="P21" s="6"/>
      <c r="Q21" s="6"/>
    </row>
    <row r="22" spans="2:17" ht="12.75">
      <c r="B22" s="5" t="s">
        <v>15</v>
      </c>
      <c r="C22" s="6">
        <v>500</v>
      </c>
      <c r="D22" s="6">
        <v>4944</v>
      </c>
      <c r="E22" s="6">
        <v>192</v>
      </c>
      <c r="F22" s="6">
        <v>1300</v>
      </c>
      <c r="G22" s="6"/>
      <c r="H22" s="6">
        <v>1703.22</v>
      </c>
      <c r="I22" s="6">
        <v>1560</v>
      </c>
      <c r="J22" s="6"/>
      <c r="K22" s="6"/>
      <c r="L22" s="6"/>
      <c r="M22" s="6"/>
      <c r="N22" s="6">
        <v>3000</v>
      </c>
      <c r="O22" s="6"/>
      <c r="P22" s="6"/>
      <c r="Q22" s="6"/>
    </row>
    <row r="23" spans="2:17" ht="12.75">
      <c r="B23" s="5" t="s">
        <v>16</v>
      </c>
      <c r="C23" s="6">
        <v>1050</v>
      </c>
      <c r="D23" s="6"/>
      <c r="E23" s="6"/>
      <c r="F23" s="6">
        <v>1300</v>
      </c>
      <c r="G23" s="6"/>
      <c r="H23" s="6"/>
      <c r="I23" s="6"/>
      <c r="J23" s="6">
        <v>1846.75</v>
      </c>
      <c r="K23" s="6">
        <v>2000</v>
      </c>
      <c r="L23" s="6">
        <v>4080</v>
      </c>
      <c r="M23" s="6">
        <v>23689.66</v>
      </c>
      <c r="N23" s="6">
        <v>3000</v>
      </c>
      <c r="O23" s="6"/>
      <c r="P23" s="6"/>
      <c r="Q23" s="6"/>
    </row>
    <row r="24" spans="2:17" ht="12.75">
      <c r="B24" s="5" t="s">
        <v>17</v>
      </c>
      <c r="C24" s="6">
        <v>900</v>
      </c>
      <c r="D24" s="6"/>
      <c r="E24" s="6">
        <v>900</v>
      </c>
      <c r="F24" s="6"/>
      <c r="G24" s="6"/>
      <c r="H24" s="6"/>
      <c r="I24" s="6"/>
      <c r="J24" s="6"/>
      <c r="K24" s="6">
        <v>9579.5</v>
      </c>
      <c r="L24" s="6"/>
      <c r="M24" s="6"/>
      <c r="N24" s="6">
        <v>3000</v>
      </c>
      <c r="O24" s="6">
        <v>11531.1</v>
      </c>
      <c r="P24" s="6"/>
      <c r="Q24" s="6">
        <v>11800</v>
      </c>
    </row>
    <row r="25" spans="2:17" ht="12.75">
      <c r="B25" s="5" t="s">
        <v>39</v>
      </c>
      <c r="C25" s="6">
        <v>358.5</v>
      </c>
      <c r="D25" s="6"/>
      <c r="E25" s="6"/>
      <c r="F25" s="6">
        <v>1800</v>
      </c>
      <c r="G25" s="6"/>
      <c r="H25" s="6"/>
      <c r="I25" s="6"/>
      <c r="J25" s="6"/>
      <c r="K25" s="6"/>
      <c r="L25" s="6"/>
      <c r="M25" s="6"/>
      <c r="N25" s="6">
        <v>3000</v>
      </c>
      <c r="O25" s="6">
        <v>15603</v>
      </c>
      <c r="P25" s="6">
        <v>7338.19</v>
      </c>
      <c r="Q25" s="6"/>
    </row>
    <row r="26" spans="2:17" ht="12.75">
      <c r="B26" s="5" t="s">
        <v>19</v>
      </c>
      <c r="C26" s="6">
        <v>1630.39</v>
      </c>
      <c r="D26" s="6">
        <v>4944</v>
      </c>
      <c r="E26" s="6"/>
      <c r="F26" s="6"/>
      <c r="G26" s="6"/>
      <c r="H26" s="6"/>
      <c r="I26" s="6"/>
      <c r="J26" s="6"/>
      <c r="K26" s="6">
        <v>15000</v>
      </c>
      <c r="L26" s="6"/>
      <c r="M26" s="6"/>
      <c r="N26" s="6">
        <v>3000</v>
      </c>
      <c r="O26" s="6"/>
      <c r="P26" s="6"/>
      <c r="Q26" s="6"/>
    </row>
    <row r="27" spans="2:17" ht="12.75">
      <c r="B27" s="5" t="s">
        <v>20</v>
      </c>
      <c r="C27" s="6">
        <v>800</v>
      </c>
      <c r="D27" s="6"/>
      <c r="E27" s="6"/>
      <c r="F27" s="6"/>
      <c r="G27" s="6"/>
      <c r="H27" s="6"/>
      <c r="I27" s="6"/>
      <c r="J27" s="6"/>
      <c r="K27" s="6">
        <v>3000</v>
      </c>
      <c r="L27" s="6"/>
      <c r="M27" s="6"/>
      <c r="N27" s="6">
        <v>3000</v>
      </c>
      <c r="O27" s="6"/>
      <c r="P27" s="6"/>
      <c r="Q27" s="6"/>
    </row>
    <row r="28" spans="2:17" ht="12.75">
      <c r="B28" s="5" t="s">
        <v>21</v>
      </c>
      <c r="C28" s="6">
        <v>184</v>
      </c>
      <c r="D28" s="6"/>
      <c r="E28" s="6"/>
      <c r="F28" s="6"/>
      <c r="G28" s="6"/>
      <c r="H28" s="6"/>
      <c r="I28" s="6">
        <v>800</v>
      </c>
      <c r="J28" s="6"/>
      <c r="K28" s="6">
        <v>14000</v>
      </c>
      <c r="L28" s="6"/>
      <c r="M28" s="6">
        <v>1511.94</v>
      </c>
      <c r="N28" s="6">
        <v>3000</v>
      </c>
      <c r="O28" s="6"/>
      <c r="P28" s="6"/>
      <c r="Q28" s="6"/>
    </row>
    <row r="29" spans="2:17" ht="12.75">
      <c r="B29" s="5" t="s">
        <v>22</v>
      </c>
      <c r="C29" s="6">
        <v>816.25</v>
      </c>
      <c r="D29" s="6"/>
      <c r="E29" s="6"/>
      <c r="F29" s="6"/>
      <c r="G29" s="6"/>
      <c r="H29" s="6"/>
      <c r="I29" s="6"/>
      <c r="J29" s="6"/>
      <c r="K29" s="6">
        <v>5000</v>
      </c>
      <c r="L29" s="6"/>
      <c r="M29" s="6"/>
      <c r="N29" s="6">
        <v>3000</v>
      </c>
      <c r="O29" s="6"/>
      <c r="P29" s="6"/>
      <c r="Q29" s="6"/>
    </row>
    <row r="30" spans="2:17" ht="12.75">
      <c r="B30" s="5" t="s">
        <v>23</v>
      </c>
      <c r="C30" s="6">
        <v>600</v>
      </c>
      <c r="D30" s="18"/>
      <c r="E30" s="6"/>
      <c r="F30" s="6">
        <f>'[1]ОБЩИЙ за ноябрь 2015 год.'!$I$43</f>
        <v>3100</v>
      </c>
      <c r="G30" s="6"/>
      <c r="H30" s="6"/>
      <c r="I30" s="6"/>
      <c r="J30" s="6"/>
      <c r="K30" s="6"/>
      <c r="L30" s="6"/>
      <c r="M30" s="6"/>
      <c r="N30" s="6">
        <v>3000</v>
      </c>
      <c r="O30" s="6"/>
      <c r="P30" s="6"/>
      <c r="Q30" s="6"/>
    </row>
    <row r="31" spans="2:17" ht="12.75">
      <c r="B31" s="5" t="s">
        <v>24</v>
      </c>
      <c r="C31" s="6">
        <v>1200</v>
      </c>
      <c r="D31" s="6"/>
      <c r="E31" s="6"/>
      <c r="F31" s="6">
        <v>1300</v>
      </c>
      <c r="G31" s="6"/>
      <c r="H31" s="6"/>
      <c r="I31" s="6"/>
      <c r="J31" s="6"/>
      <c r="K31" s="6"/>
      <c r="L31" s="6"/>
      <c r="M31" s="6"/>
      <c r="N31" s="6">
        <v>3000</v>
      </c>
      <c r="O31" s="6"/>
      <c r="P31" s="6"/>
      <c r="Q31" s="6"/>
    </row>
    <row r="32" spans="3:17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3:17" ht="12.75">
      <c r="C33" s="10">
        <f aca="true" t="shared" si="2" ref="C33:I33">SUM(C20:C32)</f>
        <v>17539.14</v>
      </c>
      <c r="D33" s="6">
        <f t="shared" si="2"/>
        <v>9888</v>
      </c>
      <c r="E33" s="6">
        <f t="shared" si="2"/>
        <v>3189</v>
      </c>
      <c r="F33" s="10">
        <f t="shared" si="2"/>
        <v>8800</v>
      </c>
      <c r="G33" s="6">
        <f t="shared" si="2"/>
        <v>65328.68</v>
      </c>
      <c r="H33" s="6">
        <f t="shared" si="2"/>
        <v>1703.22</v>
      </c>
      <c r="I33" s="6">
        <f t="shared" si="2"/>
        <v>2360</v>
      </c>
      <c r="J33" s="6">
        <f>SUM(J21:J32)</f>
        <v>1846.75</v>
      </c>
      <c r="K33" s="6">
        <f>SUM(K20:K32)</f>
        <v>48579.5</v>
      </c>
      <c r="L33" s="6">
        <f>SUM(L20:L32)</f>
        <v>4080</v>
      </c>
      <c r="M33" s="6">
        <f>SUM(M20:M32)</f>
        <v>25201.6</v>
      </c>
      <c r="N33" s="6">
        <f>SUM(N20:N32)</f>
        <v>36000</v>
      </c>
      <c r="O33" s="6">
        <f>SUM(O20:O32)</f>
        <v>27134.1</v>
      </c>
      <c r="P33" s="6"/>
      <c r="Q33" s="6"/>
    </row>
  </sheetData>
  <sheetProtection/>
  <mergeCells count="2">
    <mergeCell ref="D1:J1"/>
    <mergeCell ref="B18:O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2017-10-16T06:03:35Z</dcterms:modified>
  <cp:category/>
  <cp:version/>
  <cp:contentType/>
  <cp:contentStatus/>
</cp:coreProperties>
</file>