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<sst xmlns="http://schemas.openxmlformats.org/spreadsheetml/2006/main" count="491" uniqueCount="348">
  <si>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</si>
  <si>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</si>
  <si>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</si>
  <si>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</si>
  <si>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</si>
  <si>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</si>
  <si>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</si>
  <si>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</si>
  <si>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</si>
  <si>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</si>
  <si>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</si>
  <si>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</si>
  <si>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</si>
  <si>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</si>
  <si>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</si>
  <si>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</si>
  <si>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</si>
  <si>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</si>
  <si>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</si>
  <si>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</si>
  <si>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</si>
  <si>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</si>
  <si>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</si>
  <si>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</si>
  <si>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</si>
  <si>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</si>
  <si>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</si>
  <si>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</si>
  <si>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</si>
  <si>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</si>
  <si>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</si>
  <si>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</si>
  <si>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</si>
  <si>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</si>
  <si>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</si>
  <si>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</si>
  <si>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</si>
  <si>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</si>
  <si>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</si>
  <si>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</si>
  <si>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</si>
  <si>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</si>
  <si>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</si>
  <si>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</si>
  <si>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</si>
  <si>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</si>
  <si>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</si>
  <si>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</si>
  <si>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</si>
  <si>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</si>
  <si>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</si>
  <si>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</si>
  <si>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</si>
  <si>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</si>
  <si>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</si>
  <si>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</si>
  <si>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</si>
  <si>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</si>
  <si>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</si>
  <si>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</si>
  <si>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</si>
  <si>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</si>
  <si>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</si>
  <si>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</si>
  <si>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</si>
  <si>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</si>
  <si>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</si>
  <si>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</si>
  <si>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</si>
  <si>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</si>
  <si>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</si>
  <si>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</si>
  <si>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</si>
  <si>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</si>
  <si>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</si>
  <si>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</si>
  <si>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</si>
  <si>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</si>
  <si>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</si>
  <si>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</si>
  <si>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</si>
  <si>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</si>
  <si>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</si>
  <si>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</si>
  <si>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</si>
  <si>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</si>
  <si>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</si>
  <si>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</si>
  <si>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</si>
  <si>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</si>
  <si>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</si>
  <si>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</si>
  <si>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</si>
  <si>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</si>
  <si>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</si>
  <si>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</si>
  <si>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</si>
  <si>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</si>
  <si>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</si>
  <si>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</si>
  <si>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</si>
  <si>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</si>
  <si>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</si>
  <si>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</si>
  <si>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</si>
  <si>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</si>
  <si>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</si>
  <si>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</si>
  <si>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</si>
  <si>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</si>
  <si>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</si>
  <si>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</si>
  <si>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</si>
  <si>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</si>
  <si>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</si>
  <si>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</si>
  <si>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</si>
  <si>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</si>
  <si>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</si>
  <si>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</si>
  <si>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</si>
  <si>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</si>
  <si>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</si>
  <si>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</si>
  <si>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</si>
  <si>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</si>
  <si>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</si>
  <si>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</si>
  <si>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</si>
  <si>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</si>
  <si>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</si>
  <si>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</si>
  <si>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</si>
  <si>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</si>
  <si>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</si>
  <si>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</si>
  <si>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</si>
  <si>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</si>
  <si>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</si>
  <si>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</si>
  <si>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</si>
  <si>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</si>
  <si>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</si>
  <si>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</si>
  <si>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</si>
  <si>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</si>
  <si>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</si>
  <si>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</si>
  <si>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</si>
  <si>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</si>
  <si>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</si>
  <si>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</si>
  <si>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</si>
  <si>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</si>
  <si>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</si>
  <si>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</si>
  <si>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</si>
  <si>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</si>
  <si>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</si>
  <si>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</si>
  <si>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</si>
  <si>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</si>
  <si>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</si>
  <si>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</si>
  <si>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</si>
  <si>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</si>
  <si>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</si>
  <si>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</si>
  <si>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</si>
  <si>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</si>
  <si>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</si>
  <si>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</si>
  <si>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</si>
  <si>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</si>
  <si>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</si>
  <si>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</si>
  <si>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</si>
  <si>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</si>
  <si>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</si>
  <si>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</si>
  <si>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</si>
  <si>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</si>
  <si>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</si>
  <si>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</si>
  <si>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</si>
  <si>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</si>
  <si>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</si>
  <si>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</si>
  <si>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</si>
  <si>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</si>
  <si>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</si>
  <si>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</si>
  <si>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</si>
  <si>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</si>
  <si>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</si>
  <si>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</si>
  <si>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</si>
  <si>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</si>
  <si>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</si>
  <si>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</si>
  <si>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</si>
  <si>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</si>
  <si>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</si>
  <si>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</si>
  <si>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</si>
  <si>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</si>
  <si>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</si>
  <si>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</si>
  <si>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</si>
  <si>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</si>
  <si>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</si>
  <si>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</si>
  <si>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</si>
  <si>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</si>
  <si>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</si>
  <si>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</si>
  <si>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</si>
  <si>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</si>
  <si>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</si>
  <si>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</si>
  <si>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</si>
  <si>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</si>
  <si>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</si>
  <si>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</si>
  <si>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</si>
  <si>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</si>
  <si>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</si>
  <si>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</si>
  <si>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</si>
  <si>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</si>
  <si>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</si>
  <si>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</si>
  <si>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</si>
  <si>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</si>
  <si>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</si>
  <si>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</si>
  <si>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</si>
  <si>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</si>
  <si>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</si>
  <si>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</si>
  <si>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</si>
  <si>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</si>
  <si>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</si>
  <si>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</si>
  <si>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</si>
  <si>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</si>
  <si>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</si>
  <si>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</si>
  <si>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</si>
  <si>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</si>
  <si>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</si>
  <si>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</si>
  <si>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</si>
  <si>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</si>
  <si>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</si>
  <si>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</si>
  <si>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</si>
  <si>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</si>
  <si>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</si>
  <si>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</si>
  <si>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</si>
  <si>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</si>
  <si>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</si>
  <si>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</si>
  <si>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</si>
  <si>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</si>
  <si>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</si>
  <si>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</si>
  <si>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</si>
  <si>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</si>
  <si>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</si>
  <si>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</si>
  <si>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</si>
  <si>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</si>
  <si>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</si>
  <si>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</si>
  <si>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</si>
  <si>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</si>
  <si>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</si>
  <si>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</si>
  <si>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</si>
  <si>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</si>
  <si>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</si>
  <si>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</si>
  <si>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</si>
  <si>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</si>
  <si>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</si>
  <si>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</si>
  <si>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</si>
  <si>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</si>
  <si>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</si>
  <si>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</si>
  <si>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</si>
  <si>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</si>
  <si>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</si>
  <si>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</si>
  <si>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</si>
  <si>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</si>
  <si>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</si>
  <si>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</si>
  <si>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</si>
  <si>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</si>
  <si>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</si>
  <si>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</si>
  <si>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</si>
  <si>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</si>
  <si>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</si>
  <si>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</si>
  <si>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</si>
  <si>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</si>
  <si>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</si>
  <si>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</si>
  <si>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</si>
  <si>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</si>
  <si>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</si>
  <si>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</si>
  <si>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</si>
  <si>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</si>
  <si>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</si>
  <si>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</si>
  <si>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</si>
  <si>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</si>
  <si>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</si>
  <si>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</si>
  <si>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</si>
  <si>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</si>
  <si>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</si>
  <si>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</si>
  <si>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</si>
  <si>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</si>
  <si>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</si>
  <si>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</si>
  <si>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</si>
  <si>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</si>
  <si>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</si>
  <si>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</si>
  <si>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</si>
  <si>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</si>
  <si>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</si>
  <si>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</si>
  <si>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</si>
  <si>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>КОЭФ СОИХ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</si>
  <si>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</si>
  <si>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</si>
  <si>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</si>
  <si>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</si>
  <si>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</si>
  <si>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 xml:space="preserve"> РАСЧЕТ УИС, ХВС И ОДН ХВС, ОДЭЛ ЗА ДЕКАБРЬ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</si>
</sst>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J57" sqref="J57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341</v>
      </c>
      <c r="K2" s="110" t="s">
        <v>337</v>
      </c>
      <c r="L2" s="110" t="s">
        <v>334</v>
      </c>
      <c r="M2" s="99" t="s">
        <v>336</v>
      </c>
      <c r="N2" s="99" t="s">
        <v>344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283.52</v>
      </c>
      <c r="E3" s="106">
        <v>8</v>
      </c>
      <c r="F3" s="105">
        <v>35.44</v>
      </c>
      <c r="G3" s="114">
        <f aca="true" t="shared" si="1" ref="G3:G34">F3*E3</f>
        <v>283.52</v>
      </c>
      <c r="H3" s="105">
        <v>16.49</v>
      </c>
      <c r="I3" s="105">
        <v>3.28</v>
      </c>
      <c r="J3" s="106">
        <v>0</v>
      </c>
      <c r="K3" s="114">
        <f aca="true" t="shared" si="2" ref="K3:K26">B3*J3*F3</f>
        <v>0</v>
      </c>
      <c r="L3" s="114">
        <f>B3*I3*M3</f>
        <v>14.671439999999999</v>
      </c>
      <c r="M3" s="96">
        <v>0.09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212.64</v>
      </c>
      <c r="E4" s="107">
        <v>6</v>
      </c>
      <c r="F4" s="96">
        <f>F3</f>
        <v>35.44</v>
      </c>
      <c r="G4" s="116">
        <f t="shared" si="1"/>
        <v>212.64</v>
      </c>
      <c r="H4" s="96">
        <f>H3</f>
        <v>16.49</v>
      </c>
      <c r="I4" s="96">
        <f>I3</f>
        <v>3.28</v>
      </c>
      <c r="J4" s="107">
        <f>J3</f>
        <v>0</v>
      </c>
      <c r="K4" s="116">
        <f t="shared" si="2"/>
        <v>0</v>
      </c>
      <c r="L4" s="116">
        <f aca="true" t="shared" si="5" ref="L4:L34">B4*I4*M4</f>
        <v>13.844879999999998</v>
      </c>
      <c r="M4" s="96">
        <f>M3</f>
        <v>0.09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0</v>
      </c>
      <c r="E5" s="107">
        <v>0</v>
      </c>
      <c r="F5" s="96">
        <f>F3</f>
        <v>35.44</v>
      </c>
      <c r="G5" s="116">
        <f t="shared" si="1"/>
        <v>0</v>
      </c>
      <c r="H5" s="96">
        <f>H3</f>
        <v>16.49</v>
      </c>
      <c r="I5" s="96">
        <f>I3</f>
        <v>3.28</v>
      </c>
      <c r="J5" s="107">
        <f>J3</f>
        <v>0</v>
      </c>
      <c r="K5" s="116">
        <f t="shared" si="2"/>
        <v>0</v>
      </c>
      <c r="L5" s="116">
        <f t="shared" si="5"/>
        <v>10.39104</v>
      </c>
      <c r="M5" s="96">
        <f>M3</f>
        <v>0.09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0</v>
      </c>
      <c r="E6" s="107">
        <v>0</v>
      </c>
      <c r="F6" s="96">
        <f>F3</f>
        <v>35.44</v>
      </c>
      <c r="G6" s="116">
        <f t="shared" si="1"/>
        <v>0</v>
      </c>
      <c r="H6" s="96">
        <f>H3</f>
        <v>16.49</v>
      </c>
      <c r="I6" s="96">
        <f>I3</f>
        <v>3.28</v>
      </c>
      <c r="J6" s="107">
        <f>J3</f>
        <v>0</v>
      </c>
      <c r="K6" s="116">
        <f t="shared" si="2"/>
        <v>0</v>
      </c>
      <c r="L6" s="116">
        <f t="shared" si="5"/>
        <v>14.199119999999999</v>
      </c>
      <c r="M6" s="96">
        <f>M3</f>
        <v>0.09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70.88</v>
      </c>
      <c r="E7" s="107">
        <v>2</v>
      </c>
      <c r="F7" s="96">
        <f>F3</f>
        <v>35.44</v>
      </c>
      <c r="G7" s="116">
        <f t="shared" si="1"/>
        <v>70.88</v>
      </c>
      <c r="H7" s="96">
        <f>H3</f>
        <v>16.49</v>
      </c>
      <c r="I7" s="96">
        <f>I3</f>
        <v>3.28</v>
      </c>
      <c r="J7" s="107">
        <f>J3</f>
        <v>0</v>
      </c>
      <c r="K7" s="116">
        <f t="shared" si="2"/>
        <v>0</v>
      </c>
      <c r="L7" s="116">
        <f t="shared" si="5"/>
        <v>13.992479999999997</v>
      </c>
      <c r="M7" s="96">
        <f>M3</f>
        <v>0.09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248.07999999999998</v>
      </c>
      <c r="E8" s="107">
        <v>7</v>
      </c>
      <c r="F8" s="96">
        <f>F3</f>
        <v>35.44</v>
      </c>
      <c r="G8" s="116">
        <f t="shared" si="1"/>
        <v>248.07999999999998</v>
      </c>
      <c r="H8" s="96">
        <f>H3</f>
        <v>16.49</v>
      </c>
      <c r="I8" s="96">
        <f>I3</f>
        <v>3.28</v>
      </c>
      <c r="J8" s="107">
        <f>J3</f>
        <v>0</v>
      </c>
      <c r="K8" s="116">
        <f t="shared" si="2"/>
        <v>0</v>
      </c>
      <c r="L8" s="116">
        <f t="shared" si="5"/>
        <v>14.287679999999998</v>
      </c>
      <c r="M8" s="96">
        <f>M3</f>
        <v>0.09</v>
      </c>
      <c r="N8" s="121">
        <f>N3</f>
        <v>3.3</v>
      </c>
      <c r="O8" s="125">
        <f t="shared" si="3"/>
        <v>159.72</v>
      </c>
    </row>
    <row r="9" spans="1:15" ht="14.25">
      <c r="A9" s="49" t="s">
        <v>342</v>
      </c>
      <c r="B9" s="52">
        <v>49.7</v>
      </c>
      <c r="C9" s="115">
        <f t="shared" si="4"/>
        <v>819.553</v>
      </c>
      <c r="D9" s="116">
        <f aca="true" t="shared" si="6" ref="D9:D52">SUM(G9+K9)</f>
        <v>106.32</v>
      </c>
      <c r="E9" s="107">
        <v>3</v>
      </c>
      <c r="F9" s="96">
        <f>F3</f>
        <v>35.44</v>
      </c>
      <c r="G9" s="116">
        <f t="shared" si="1"/>
        <v>106.32</v>
      </c>
      <c r="H9" s="96">
        <f>H3</f>
        <v>16.49</v>
      </c>
      <c r="I9" s="96">
        <f>I3</f>
        <v>3.28</v>
      </c>
      <c r="J9" s="107">
        <f>J3</f>
        <v>0</v>
      </c>
      <c r="K9" s="116">
        <f t="shared" si="2"/>
        <v>0</v>
      </c>
      <c r="L9" s="116">
        <f t="shared" si="5"/>
        <v>14.671439999999999</v>
      </c>
      <c r="M9" s="96">
        <f>M3</f>
        <v>0.09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159.48</v>
      </c>
      <c r="E10" s="107">
        <v>4.5</v>
      </c>
      <c r="F10" s="96">
        <f>F3</f>
        <v>35.44</v>
      </c>
      <c r="G10" s="116">
        <f t="shared" si="1"/>
        <v>159.48</v>
      </c>
      <c r="H10" s="96">
        <f>H3</f>
        <v>16.49</v>
      </c>
      <c r="I10" s="96">
        <f>I3</f>
        <v>3.28</v>
      </c>
      <c r="J10" s="107">
        <f>J3</f>
        <v>0</v>
      </c>
      <c r="K10" s="116">
        <f t="shared" si="2"/>
        <v>0</v>
      </c>
      <c r="L10" s="116">
        <f t="shared" si="5"/>
        <v>13.726799999999997</v>
      </c>
      <c r="M10" s="96">
        <f>M3</f>
        <v>0.09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35.44</v>
      </c>
      <c r="G11" s="116">
        <f t="shared" si="1"/>
        <v>0</v>
      </c>
      <c r="H11" s="96">
        <f>H3</f>
        <v>16.49</v>
      </c>
      <c r="I11" s="96">
        <f>I3</f>
        <v>3.28</v>
      </c>
      <c r="J11" s="107">
        <f>J3</f>
        <v>0</v>
      </c>
      <c r="K11" s="116">
        <f t="shared" si="2"/>
        <v>0</v>
      </c>
      <c r="L11" s="116">
        <f t="shared" si="5"/>
        <v>14.346719999999998</v>
      </c>
      <c r="M11" s="96">
        <f>M3</f>
        <v>0.09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159.48</v>
      </c>
      <c r="E12" s="107">
        <v>4.5</v>
      </c>
      <c r="F12" s="96">
        <f>F3</f>
        <v>35.44</v>
      </c>
      <c r="G12" s="116">
        <f t="shared" si="1"/>
        <v>159.48</v>
      </c>
      <c r="H12" s="96">
        <f>H3</f>
        <v>16.49</v>
      </c>
      <c r="I12" s="96">
        <f>I3</f>
        <v>3.28</v>
      </c>
      <c r="J12" s="107">
        <f>J3</f>
        <v>0</v>
      </c>
      <c r="K12" s="116">
        <f t="shared" si="2"/>
        <v>0</v>
      </c>
      <c r="L12" s="116">
        <f t="shared" si="5"/>
        <v>14.405759999999999</v>
      </c>
      <c r="M12" s="96">
        <f>M3</f>
        <v>0.09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248.07999999999998</v>
      </c>
      <c r="E13" s="107">
        <v>7</v>
      </c>
      <c r="F13" s="96">
        <f>F3</f>
        <v>35.44</v>
      </c>
      <c r="G13" s="116">
        <f t="shared" si="1"/>
        <v>248.07999999999998</v>
      </c>
      <c r="H13" s="96">
        <f>H3</f>
        <v>16.49</v>
      </c>
      <c r="I13" s="96">
        <f>I3</f>
        <v>3.28</v>
      </c>
      <c r="J13" s="107">
        <f>J3</f>
        <v>0</v>
      </c>
      <c r="K13" s="116">
        <f t="shared" si="2"/>
        <v>0</v>
      </c>
      <c r="L13" s="116">
        <f t="shared" si="5"/>
        <v>13.697279999999997</v>
      </c>
      <c r="M13" s="96">
        <f>M3</f>
        <v>0.09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212.64</v>
      </c>
      <c r="E14" s="107">
        <v>6</v>
      </c>
      <c r="F14" s="96">
        <f>F3</f>
        <v>35.44</v>
      </c>
      <c r="G14" s="116">
        <f t="shared" si="1"/>
        <v>212.64</v>
      </c>
      <c r="H14" s="96">
        <f>H3</f>
        <v>16.49</v>
      </c>
      <c r="I14" s="96">
        <f>I3</f>
        <v>3.28</v>
      </c>
      <c r="J14" s="107">
        <f>J3</f>
        <v>0</v>
      </c>
      <c r="K14" s="116">
        <f t="shared" si="2"/>
        <v>0</v>
      </c>
      <c r="L14" s="116">
        <f t="shared" si="5"/>
        <v>14.199119999999999</v>
      </c>
      <c r="M14" s="96">
        <f>M3</f>
        <v>0.09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35.44</v>
      </c>
      <c r="E15" s="107">
        <v>1</v>
      </c>
      <c r="F15" s="96">
        <f>F3</f>
        <v>35.44</v>
      </c>
      <c r="G15" s="116">
        <f t="shared" si="1"/>
        <v>35.44</v>
      </c>
      <c r="H15" s="96">
        <f>H3</f>
        <v>16.49</v>
      </c>
      <c r="I15" s="96">
        <f>I3</f>
        <v>3.28</v>
      </c>
      <c r="J15" s="107">
        <f>J3</f>
        <v>0</v>
      </c>
      <c r="K15" s="116">
        <f t="shared" si="2"/>
        <v>0</v>
      </c>
      <c r="L15" s="116">
        <f t="shared" si="5"/>
        <v>14.346719999999998</v>
      </c>
      <c r="M15" s="96">
        <f>M3</f>
        <v>0.09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53.16</v>
      </c>
      <c r="E16" s="107">
        <v>1.5</v>
      </c>
      <c r="F16" s="96">
        <f>F3</f>
        <v>35.44</v>
      </c>
      <c r="G16" s="116">
        <f t="shared" si="1"/>
        <v>53.16</v>
      </c>
      <c r="H16" s="96">
        <f>H3</f>
        <v>16.49</v>
      </c>
      <c r="I16" s="96">
        <f>I3</f>
        <v>3.28</v>
      </c>
      <c r="J16" s="107">
        <f>J3</f>
        <v>0</v>
      </c>
      <c r="K16" s="116">
        <f t="shared" si="2"/>
        <v>0</v>
      </c>
      <c r="L16" s="116">
        <f t="shared" si="5"/>
        <v>14.37624</v>
      </c>
      <c r="M16" s="96">
        <f>M3</f>
        <v>0.09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106.32</v>
      </c>
      <c r="E17" s="107">
        <v>3</v>
      </c>
      <c r="F17" s="96">
        <f>F3</f>
        <v>35.44</v>
      </c>
      <c r="G17" s="116">
        <f t="shared" si="1"/>
        <v>106.32</v>
      </c>
      <c r="H17" s="96">
        <f>H3</f>
        <v>16.49</v>
      </c>
      <c r="I17" s="96">
        <f>I3</f>
        <v>3.28</v>
      </c>
      <c r="J17" s="107">
        <f>J3</f>
        <v>0</v>
      </c>
      <c r="K17" s="116">
        <f t="shared" si="2"/>
        <v>0</v>
      </c>
      <c r="L17" s="116">
        <f t="shared" si="5"/>
        <v>14.22864</v>
      </c>
      <c r="M17" s="96">
        <f>M3</f>
        <v>0.09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248.07999999999998</v>
      </c>
      <c r="E18" s="107">
        <v>7</v>
      </c>
      <c r="F18" s="96">
        <f>F3</f>
        <v>35.44</v>
      </c>
      <c r="G18" s="116">
        <f t="shared" si="1"/>
        <v>248.07999999999998</v>
      </c>
      <c r="H18" s="96">
        <f>H3</f>
        <v>16.49</v>
      </c>
      <c r="I18" s="96">
        <f>I3</f>
        <v>3.28</v>
      </c>
      <c r="J18" s="107">
        <f>J3</f>
        <v>0</v>
      </c>
      <c r="K18" s="116">
        <f t="shared" si="2"/>
        <v>0</v>
      </c>
      <c r="L18" s="116">
        <f t="shared" si="5"/>
        <v>14.73048</v>
      </c>
      <c r="M18" s="96">
        <f>M3</f>
        <v>0.09</v>
      </c>
      <c r="N18" s="121">
        <f>N3</f>
        <v>3.3</v>
      </c>
      <c r="O18" s="125">
        <f t="shared" si="3"/>
        <v>164.67</v>
      </c>
    </row>
    <row r="19" spans="1:15" ht="14.25">
      <c r="A19" s="49" t="s">
        <v>345</v>
      </c>
      <c r="B19" s="52">
        <v>75</v>
      </c>
      <c r="C19" s="115">
        <f t="shared" si="4"/>
        <v>1236.7499999999998</v>
      </c>
      <c r="D19" s="116">
        <f t="shared" si="6"/>
        <v>248.07999999999998</v>
      </c>
      <c r="E19" s="107">
        <v>7</v>
      </c>
      <c r="F19" s="96">
        <f>F3</f>
        <v>35.44</v>
      </c>
      <c r="G19" s="116">
        <f t="shared" si="1"/>
        <v>248.07999999999998</v>
      </c>
      <c r="H19" s="96">
        <f>H3</f>
        <v>16.49</v>
      </c>
      <c r="I19" s="96">
        <f>I3</f>
        <v>3.28</v>
      </c>
      <c r="J19" s="107">
        <f>J3</f>
        <v>0</v>
      </c>
      <c r="K19" s="116">
        <f t="shared" si="2"/>
        <v>0</v>
      </c>
      <c r="L19" s="116">
        <f t="shared" si="5"/>
        <v>22.139999999999997</v>
      </c>
      <c r="M19" s="96">
        <f>M3</f>
        <v>0.09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212.64</v>
      </c>
      <c r="E20" s="107">
        <v>6</v>
      </c>
      <c r="F20" s="96">
        <f>F3</f>
        <v>35.44</v>
      </c>
      <c r="G20" s="116">
        <f t="shared" si="1"/>
        <v>212.64</v>
      </c>
      <c r="H20" s="96">
        <f>H3</f>
        <v>16.49</v>
      </c>
      <c r="I20" s="96">
        <f>I3</f>
        <v>3.28</v>
      </c>
      <c r="J20" s="107">
        <f>J3</f>
        <v>0</v>
      </c>
      <c r="K20" s="116">
        <f t="shared" si="2"/>
        <v>0</v>
      </c>
      <c r="L20" s="116">
        <f t="shared" si="5"/>
        <v>17.062559999999998</v>
      </c>
      <c r="M20" s="96">
        <f>M3</f>
        <v>0.09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212.64</v>
      </c>
      <c r="E21" s="107">
        <v>6</v>
      </c>
      <c r="F21" s="96">
        <f>F3</f>
        <v>35.44</v>
      </c>
      <c r="G21" s="116">
        <f t="shared" si="1"/>
        <v>212.64</v>
      </c>
      <c r="H21" s="96">
        <f>H3</f>
        <v>16.49</v>
      </c>
      <c r="I21" s="96">
        <f>I3</f>
        <v>3.28</v>
      </c>
      <c r="J21" s="107">
        <f>J3</f>
        <v>0</v>
      </c>
      <c r="K21" s="116">
        <f t="shared" si="2"/>
        <v>0</v>
      </c>
      <c r="L21" s="116">
        <f t="shared" si="5"/>
        <v>22.4352</v>
      </c>
      <c r="M21" s="96">
        <f>M3</f>
        <v>0.09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35.44</v>
      </c>
      <c r="G22" s="116">
        <f t="shared" si="1"/>
        <v>0</v>
      </c>
      <c r="H22" s="96">
        <f>H3</f>
        <v>16.49</v>
      </c>
      <c r="I22" s="96">
        <f>I3</f>
        <v>3.28</v>
      </c>
      <c r="J22" s="107">
        <f>J3</f>
        <v>0</v>
      </c>
      <c r="K22" s="116">
        <f t="shared" si="2"/>
        <v>0</v>
      </c>
      <c r="L22" s="116">
        <f t="shared" si="5"/>
        <v>17.15112</v>
      </c>
      <c r="M22" s="96">
        <f>M3</f>
        <v>0.09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318.96</v>
      </c>
      <c r="E23" s="107">
        <v>9</v>
      </c>
      <c r="F23" s="96">
        <f>F3</f>
        <v>35.44</v>
      </c>
      <c r="G23" s="116">
        <f t="shared" si="1"/>
        <v>318.96</v>
      </c>
      <c r="H23" s="96">
        <f>H3</f>
        <v>16.49</v>
      </c>
      <c r="I23" s="96">
        <f>I3</f>
        <v>3.28</v>
      </c>
      <c r="J23" s="107">
        <f>J3</f>
        <v>0</v>
      </c>
      <c r="K23" s="116">
        <f t="shared" si="2"/>
        <v>0</v>
      </c>
      <c r="L23" s="116">
        <f t="shared" si="5"/>
        <v>22.317119999999996</v>
      </c>
      <c r="M23" s="96">
        <f>M3</f>
        <v>0.09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620.1999999999999</v>
      </c>
      <c r="E24" s="107">
        <v>17.5</v>
      </c>
      <c r="F24" s="96">
        <f>F3</f>
        <v>35.44</v>
      </c>
      <c r="G24" s="116">
        <f t="shared" si="1"/>
        <v>620.1999999999999</v>
      </c>
      <c r="H24" s="96">
        <f>H3</f>
        <v>16.49</v>
      </c>
      <c r="I24" s="96">
        <f>I3</f>
        <v>3.28</v>
      </c>
      <c r="J24" s="107">
        <f>J3</f>
        <v>0</v>
      </c>
      <c r="K24" s="116">
        <f t="shared" si="2"/>
        <v>0</v>
      </c>
      <c r="L24" s="116">
        <f t="shared" si="5"/>
        <v>17.003519999999998</v>
      </c>
      <c r="M24" s="96">
        <f>M3</f>
        <v>0.09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177.2</v>
      </c>
      <c r="E25" s="107">
        <v>5</v>
      </c>
      <c r="F25" s="96">
        <f>F3</f>
        <v>35.44</v>
      </c>
      <c r="G25" s="116">
        <f t="shared" si="1"/>
        <v>177.2</v>
      </c>
      <c r="H25" s="96">
        <f>H3</f>
        <v>16.49</v>
      </c>
      <c r="I25" s="96">
        <f>I3</f>
        <v>3.28</v>
      </c>
      <c r="J25" s="107">
        <f>J3</f>
        <v>0</v>
      </c>
      <c r="K25" s="116">
        <f t="shared" si="2"/>
        <v>0</v>
      </c>
      <c r="L25" s="116">
        <f t="shared" si="5"/>
        <v>22.376159999999995</v>
      </c>
      <c r="M25" s="96">
        <f>M3</f>
        <v>0.09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106.32</v>
      </c>
      <c r="E26" s="107">
        <v>3</v>
      </c>
      <c r="F26" s="96">
        <f>F3</f>
        <v>35.44</v>
      </c>
      <c r="G26" s="116">
        <f t="shared" si="1"/>
        <v>106.32</v>
      </c>
      <c r="H26" s="96">
        <f>H3</f>
        <v>16.49</v>
      </c>
      <c r="I26" s="96">
        <f>I3</f>
        <v>3.28</v>
      </c>
      <c r="J26" s="107">
        <f>J3</f>
        <v>0</v>
      </c>
      <c r="K26" s="116">
        <f t="shared" si="2"/>
        <v>0</v>
      </c>
      <c r="L26" s="116">
        <f t="shared" si="5"/>
        <v>16.974</v>
      </c>
      <c r="M26" s="96">
        <f>M3</f>
        <v>0.09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35.44</v>
      </c>
      <c r="G27" s="116">
        <f t="shared" si="1"/>
        <v>0</v>
      </c>
      <c r="H27" s="96">
        <f>H3</f>
        <v>16.49</v>
      </c>
      <c r="I27" s="96">
        <f>I3</f>
        <v>3.28</v>
      </c>
      <c r="J27" s="107">
        <f>J3</f>
        <v>0</v>
      </c>
      <c r="K27" s="116">
        <f>B27*J27*F27</f>
        <v>0</v>
      </c>
      <c r="L27" s="116">
        <f t="shared" si="5"/>
        <v>22.25808</v>
      </c>
      <c r="M27" s="96">
        <f>M3</f>
        <v>0.09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318.96</v>
      </c>
      <c r="E28" s="107">
        <v>9</v>
      </c>
      <c r="F28" s="96">
        <f>F3</f>
        <v>35.44</v>
      </c>
      <c r="G28" s="116">
        <f t="shared" si="1"/>
        <v>318.96</v>
      </c>
      <c r="H28" s="96">
        <f>H3</f>
        <v>16.49</v>
      </c>
      <c r="I28" s="96">
        <f>I3</f>
        <v>3.28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21.96288</v>
      </c>
      <c r="M28" s="96">
        <f>M3</f>
        <v>0.09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283.52</v>
      </c>
      <c r="E29" s="107">
        <v>8</v>
      </c>
      <c r="F29" s="96">
        <f>F3</f>
        <v>35.44</v>
      </c>
      <c r="G29" s="116">
        <f t="shared" si="1"/>
        <v>283.52</v>
      </c>
      <c r="H29" s="96">
        <f>H3</f>
        <v>16.49</v>
      </c>
      <c r="I29" s="96">
        <f>I3</f>
        <v>3.28</v>
      </c>
      <c r="J29" s="107">
        <f>J3</f>
        <v>0</v>
      </c>
      <c r="K29" s="116">
        <f t="shared" si="7"/>
        <v>0</v>
      </c>
      <c r="L29" s="116">
        <f t="shared" si="5"/>
        <v>17.50536</v>
      </c>
      <c r="M29" s="96">
        <f>M3</f>
        <v>0.09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35.44</v>
      </c>
      <c r="G30" s="116">
        <f t="shared" si="1"/>
        <v>0</v>
      </c>
      <c r="H30" s="96">
        <f>H3</f>
        <v>16.49</v>
      </c>
      <c r="I30" s="96">
        <f>I3</f>
        <v>3.28</v>
      </c>
      <c r="J30" s="107">
        <f>J3</f>
        <v>0</v>
      </c>
      <c r="K30" s="116">
        <f t="shared" si="7"/>
        <v>0</v>
      </c>
      <c r="L30" s="116">
        <f t="shared" si="5"/>
        <v>22.080959999999997</v>
      </c>
      <c r="M30" s="96">
        <f>M3</f>
        <v>0.09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106.32</v>
      </c>
      <c r="E31" s="107">
        <v>3</v>
      </c>
      <c r="F31" s="96">
        <f>F3</f>
        <v>35.44</v>
      </c>
      <c r="G31" s="116">
        <f t="shared" si="1"/>
        <v>106.32</v>
      </c>
      <c r="H31" s="96">
        <f>H3</f>
        <v>16.49</v>
      </c>
      <c r="I31" s="96">
        <f>I3</f>
        <v>3.28</v>
      </c>
      <c r="J31" s="107">
        <f>J3</f>
        <v>0</v>
      </c>
      <c r="K31" s="116">
        <f t="shared" si="7"/>
        <v>0</v>
      </c>
      <c r="L31" s="116">
        <f t="shared" si="5"/>
        <v>16.974</v>
      </c>
      <c r="M31" s="96">
        <f>M3</f>
        <v>0.09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194.92</v>
      </c>
      <c r="E32" s="107">
        <v>5.5</v>
      </c>
      <c r="F32" s="96">
        <f>F3</f>
        <v>35.44</v>
      </c>
      <c r="G32" s="116">
        <f t="shared" si="1"/>
        <v>194.92</v>
      </c>
      <c r="H32" s="96">
        <f>H3</f>
        <v>16.49</v>
      </c>
      <c r="I32" s="96">
        <f>I3</f>
        <v>3.28</v>
      </c>
      <c r="J32" s="107">
        <f>J3</f>
        <v>0</v>
      </c>
      <c r="K32" s="116">
        <f t="shared" si="7"/>
        <v>0</v>
      </c>
      <c r="L32" s="116">
        <f t="shared" si="5"/>
        <v>22.4352</v>
      </c>
      <c r="M32" s="96">
        <f>M3</f>
        <v>0.09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212.64</v>
      </c>
      <c r="E33" s="107">
        <v>6</v>
      </c>
      <c r="F33" s="96">
        <f>F3</f>
        <v>35.44</v>
      </c>
      <c r="G33" s="116">
        <f t="shared" si="1"/>
        <v>212.64</v>
      </c>
      <c r="H33" s="96">
        <f>H3</f>
        <v>16.49</v>
      </c>
      <c r="I33" s="96">
        <f>I3</f>
        <v>3.28</v>
      </c>
      <c r="J33" s="107">
        <f>J3</f>
        <v>0</v>
      </c>
      <c r="K33" s="116">
        <f t="shared" si="7"/>
        <v>0</v>
      </c>
      <c r="L33" s="116">
        <f t="shared" si="5"/>
        <v>18.03672</v>
      </c>
      <c r="M33" s="96">
        <f>M3</f>
        <v>0.09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248.07999999999998</v>
      </c>
      <c r="E34" s="107">
        <v>7</v>
      </c>
      <c r="F34" s="96">
        <f>F3</f>
        <v>35.44</v>
      </c>
      <c r="G34" s="116">
        <f t="shared" si="1"/>
        <v>248.07999999999998</v>
      </c>
      <c r="H34" s="96">
        <f>H3</f>
        <v>16.49</v>
      </c>
      <c r="I34" s="96">
        <f>I3</f>
        <v>3.28</v>
      </c>
      <c r="J34" s="107">
        <f>J3</f>
        <v>0</v>
      </c>
      <c r="K34" s="116">
        <f t="shared" si="7"/>
        <v>0</v>
      </c>
      <c r="L34" s="116">
        <f t="shared" si="5"/>
        <v>22.25808</v>
      </c>
      <c r="M34" s="96">
        <f>M3</f>
        <v>0.09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283.52</v>
      </c>
      <c r="E35" s="107">
        <v>8</v>
      </c>
      <c r="F35" s="96">
        <f>F3</f>
        <v>35.44</v>
      </c>
      <c r="G35" s="116">
        <f aca="true" t="shared" si="9" ref="G35:G52">F35*E35</f>
        <v>283.52</v>
      </c>
      <c r="H35" s="96">
        <f>H3</f>
        <v>16.49</v>
      </c>
      <c r="I35" s="96">
        <f>I3</f>
        <v>3.28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17.062559999999998</v>
      </c>
      <c r="M35" s="96">
        <f>M3</f>
        <v>0.09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283.52</v>
      </c>
      <c r="E36" s="107">
        <v>8</v>
      </c>
      <c r="F36" s="96">
        <f>F3</f>
        <v>35.44</v>
      </c>
      <c r="G36" s="116">
        <f t="shared" si="9"/>
        <v>283.52</v>
      </c>
      <c r="H36" s="96">
        <f>H3</f>
        <v>16.49</v>
      </c>
      <c r="I36" s="96">
        <f>I3</f>
        <v>3.28</v>
      </c>
      <c r="J36" s="107">
        <f>J3</f>
        <v>0</v>
      </c>
      <c r="K36" s="116">
        <f t="shared" si="10"/>
        <v>0</v>
      </c>
      <c r="L36" s="116">
        <f t="shared" si="11"/>
        <v>22.612319999999997</v>
      </c>
      <c r="M36" s="96">
        <f>M3</f>
        <v>0.09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248.07999999999998</v>
      </c>
      <c r="E37" s="107">
        <v>7</v>
      </c>
      <c r="F37" s="96">
        <f>F3</f>
        <v>35.44</v>
      </c>
      <c r="G37" s="116">
        <f t="shared" si="9"/>
        <v>248.07999999999998</v>
      </c>
      <c r="H37" s="96">
        <f>H3</f>
        <v>16.49</v>
      </c>
      <c r="I37" s="96">
        <f>I3</f>
        <v>3.28</v>
      </c>
      <c r="J37" s="107">
        <f>J3</f>
        <v>0</v>
      </c>
      <c r="K37" s="116">
        <f t="shared" si="10"/>
        <v>0</v>
      </c>
      <c r="L37" s="116">
        <f t="shared" si="11"/>
        <v>17.29872</v>
      </c>
      <c r="M37" s="96">
        <f>M3</f>
        <v>0.09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318.96</v>
      </c>
      <c r="E38" s="107">
        <v>9</v>
      </c>
      <c r="F38" s="96">
        <f>F3</f>
        <v>35.44</v>
      </c>
      <c r="G38" s="116">
        <f t="shared" si="9"/>
        <v>318.96</v>
      </c>
      <c r="H38" s="96">
        <f>H3</f>
        <v>16.49</v>
      </c>
      <c r="I38" s="96">
        <f>I3</f>
        <v>3.28</v>
      </c>
      <c r="J38" s="107">
        <f>J3</f>
        <v>0</v>
      </c>
      <c r="K38" s="116">
        <f t="shared" si="10"/>
        <v>0</v>
      </c>
      <c r="L38" s="116">
        <f t="shared" si="11"/>
        <v>10.65672</v>
      </c>
      <c r="M38" s="96">
        <f>M3</f>
        <v>0.09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301.24</v>
      </c>
      <c r="E39" s="107">
        <v>8.5</v>
      </c>
      <c r="F39" s="96">
        <f>F3</f>
        <v>35.44</v>
      </c>
      <c r="G39" s="116">
        <f t="shared" si="9"/>
        <v>301.24</v>
      </c>
      <c r="H39" s="96">
        <f>H3</f>
        <v>16.49</v>
      </c>
      <c r="I39" s="96">
        <f>I3</f>
        <v>3.28</v>
      </c>
      <c r="J39" s="107">
        <f>J3</f>
        <v>0</v>
      </c>
      <c r="K39" s="116">
        <f t="shared" si="10"/>
        <v>0</v>
      </c>
      <c r="L39" s="116">
        <f t="shared" si="11"/>
        <v>13.8744</v>
      </c>
      <c r="M39" s="96">
        <f>M3</f>
        <v>0.09</v>
      </c>
      <c r="N39" s="121">
        <f>N3</f>
        <v>3.3</v>
      </c>
      <c r="O39" s="125">
        <f t="shared" si="12"/>
        <v>155.1</v>
      </c>
    </row>
    <row r="40" spans="1:15" ht="14.25">
      <c r="A40" s="49" t="s">
        <v>343</v>
      </c>
      <c r="B40" s="52">
        <v>49.2</v>
      </c>
      <c r="C40" s="115">
        <f t="shared" si="8"/>
        <v>811.308</v>
      </c>
      <c r="D40" s="116">
        <f t="shared" si="6"/>
        <v>318.96</v>
      </c>
      <c r="E40" s="107">
        <v>9</v>
      </c>
      <c r="F40" s="96">
        <f>F3</f>
        <v>35.44</v>
      </c>
      <c r="G40" s="116">
        <f t="shared" si="9"/>
        <v>318.96</v>
      </c>
      <c r="H40" s="96">
        <f>H3</f>
        <v>16.49</v>
      </c>
      <c r="I40" s="96">
        <f>I3</f>
        <v>3.28</v>
      </c>
      <c r="J40" s="107">
        <f>J3</f>
        <v>0</v>
      </c>
      <c r="K40" s="116">
        <f t="shared" si="10"/>
        <v>0</v>
      </c>
      <c r="L40" s="116">
        <f t="shared" si="11"/>
        <v>14.52384</v>
      </c>
      <c r="M40" s="96">
        <f>M3</f>
        <v>0.09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283.52</v>
      </c>
      <c r="E41" s="107">
        <v>8</v>
      </c>
      <c r="F41" s="96">
        <f>F3</f>
        <v>35.44</v>
      </c>
      <c r="G41" s="116">
        <f t="shared" si="9"/>
        <v>283.52</v>
      </c>
      <c r="H41" s="96">
        <f>H3</f>
        <v>16.49</v>
      </c>
      <c r="I41" s="96">
        <f>I3</f>
        <v>3.28</v>
      </c>
      <c r="J41" s="107">
        <f>J3</f>
        <v>0</v>
      </c>
      <c r="K41" s="116">
        <f t="shared" si="10"/>
        <v>0</v>
      </c>
      <c r="L41" s="116">
        <f t="shared" si="11"/>
        <v>14.346719999999998</v>
      </c>
      <c r="M41" s="96">
        <f>M3</f>
        <v>0.09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70.88</v>
      </c>
      <c r="E42" s="107">
        <v>2</v>
      </c>
      <c r="F42" s="96">
        <f>F3</f>
        <v>35.44</v>
      </c>
      <c r="G42" s="116">
        <f t="shared" si="9"/>
        <v>70.88</v>
      </c>
      <c r="H42" s="96">
        <f>H3</f>
        <v>16.49</v>
      </c>
      <c r="I42" s="96">
        <f>I3</f>
        <v>3.28</v>
      </c>
      <c r="J42" s="107">
        <f>J3</f>
        <v>0</v>
      </c>
      <c r="K42" s="116">
        <f t="shared" si="10"/>
        <v>0</v>
      </c>
      <c r="L42" s="116">
        <f t="shared" si="11"/>
        <v>13.785839999999999</v>
      </c>
      <c r="M42" s="96">
        <f>M3</f>
        <v>0.09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389.84</v>
      </c>
      <c r="E43" s="107">
        <v>11</v>
      </c>
      <c r="F43" s="96">
        <f>F3</f>
        <v>35.44</v>
      </c>
      <c r="G43" s="116">
        <f t="shared" si="9"/>
        <v>389.84</v>
      </c>
      <c r="H43" s="96">
        <f>H3</f>
        <v>16.49</v>
      </c>
      <c r="I43" s="96">
        <f>I3</f>
        <v>3.28</v>
      </c>
      <c r="J43" s="107">
        <f>J3</f>
        <v>0</v>
      </c>
      <c r="K43" s="116">
        <f t="shared" si="10"/>
        <v>0</v>
      </c>
      <c r="L43" s="116">
        <f t="shared" si="11"/>
        <v>14.553359999999998</v>
      </c>
      <c r="M43" s="96">
        <f>M3</f>
        <v>0.09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159.48</v>
      </c>
      <c r="E44" s="107">
        <v>4.5</v>
      </c>
      <c r="F44" s="96">
        <f>F3</f>
        <v>35.44</v>
      </c>
      <c r="G44" s="116">
        <f t="shared" si="9"/>
        <v>159.48</v>
      </c>
      <c r="H44" s="96">
        <f>H3</f>
        <v>16.49</v>
      </c>
      <c r="I44" s="96">
        <f>I3</f>
        <v>3.28</v>
      </c>
      <c r="J44" s="107">
        <f>J3</f>
        <v>0</v>
      </c>
      <c r="K44" s="116">
        <f t="shared" si="10"/>
        <v>0</v>
      </c>
      <c r="L44" s="116">
        <f t="shared" si="11"/>
        <v>14.199119999999999</v>
      </c>
      <c r="M44" s="96">
        <f>M3</f>
        <v>0.09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212.64</v>
      </c>
      <c r="E45" s="107">
        <v>6</v>
      </c>
      <c r="F45" s="96">
        <f>F3</f>
        <v>35.44</v>
      </c>
      <c r="G45" s="116">
        <f t="shared" si="9"/>
        <v>212.64</v>
      </c>
      <c r="H45" s="96">
        <f>H3</f>
        <v>16.49</v>
      </c>
      <c r="I45" s="96">
        <f>I3</f>
        <v>3.28</v>
      </c>
      <c r="J45" s="107">
        <f>J3</f>
        <v>0</v>
      </c>
      <c r="K45" s="116">
        <f t="shared" si="10"/>
        <v>0</v>
      </c>
      <c r="L45" s="116">
        <f t="shared" si="11"/>
        <v>13.93344</v>
      </c>
      <c r="M45" s="96">
        <f>M3</f>
        <v>0.09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106.32</v>
      </c>
      <c r="E46" s="107">
        <v>3</v>
      </c>
      <c r="F46" s="96">
        <f>F3</f>
        <v>35.44</v>
      </c>
      <c r="G46" s="116">
        <f t="shared" si="9"/>
        <v>106.32</v>
      </c>
      <c r="H46" s="96">
        <f>H3</f>
        <v>16.49</v>
      </c>
      <c r="I46" s="96">
        <f>I3</f>
        <v>3.28</v>
      </c>
      <c r="J46" s="107">
        <f>J3</f>
        <v>0</v>
      </c>
      <c r="K46" s="116">
        <f t="shared" si="10"/>
        <v>0</v>
      </c>
      <c r="L46" s="116">
        <f t="shared" si="11"/>
        <v>14.258159999999998</v>
      </c>
      <c r="M46" s="96">
        <f>M3</f>
        <v>0.09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177.2</v>
      </c>
      <c r="E47" s="107">
        <v>5</v>
      </c>
      <c r="F47" s="96">
        <f>F3</f>
        <v>35.44</v>
      </c>
      <c r="G47" s="116">
        <f t="shared" si="9"/>
        <v>177.2</v>
      </c>
      <c r="H47" s="96">
        <f>H3</f>
        <v>16.49</v>
      </c>
      <c r="I47" s="96">
        <f>I3</f>
        <v>3.28</v>
      </c>
      <c r="J47" s="107">
        <f>J3</f>
        <v>0</v>
      </c>
      <c r="K47" s="116">
        <f t="shared" si="10"/>
        <v>0</v>
      </c>
      <c r="L47" s="116">
        <f t="shared" si="11"/>
        <v>14.199119999999999</v>
      </c>
      <c r="M47" s="96">
        <f>M3</f>
        <v>0.09</v>
      </c>
      <c r="N47" s="121">
        <f>N3</f>
        <v>3.3</v>
      </c>
      <c r="O47" s="125">
        <f t="shared" si="12"/>
        <v>158.73</v>
      </c>
    </row>
    <row r="48" spans="1:15" ht="14.25">
      <c r="A48" s="49" t="s">
        <v>346</v>
      </c>
      <c r="B48" s="52">
        <v>46.6</v>
      </c>
      <c r="C48" s="115">
        <f t="shared" si="8"/>
        <v>768.434</v>
      </c>
      <c r="D48" s="116">
        <f t="shared" si="6"/>
        <v>283.52</v>
      </c>
      <c r="E48" s="107">
        <v>8</v>
      </c>
      <c r="F48" s="96">
        <f>F3</f>
        <v>35.44</v>
      </c>
      <c r="G48" s="116">
        <f t="shared" si="9"/>
        <v>283.52</v>
      </c>
      <c r="H48" s="96">
        <f>H3</f>
        <v>16.49</v>
      </c>
      <c r="I48" s="96">
        <f>I3</f>
        <v>3.28</v>
      </c>
      <c r="J48" s="107">
        <f>J3</f>
        <v>0</v>
      </c>
      <c r="K48" s="116">
        <f t="shared" si="10"/>
        <v>0</v>
      </c>
      <c r="L48" s="116">
        <f t="shared" si="11"/>
        <v>13.756319999999999</v>
      </c>
      <c r="M48" s="96">
        <f>M3</f>
        <v>0.09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35.44</v>
      </c>
      <c r="G49" s="116">
        <f t="shared" si="9"/>
        <v>0</v>
      </c>
      <c r="H49" s="96">
        <f>H3</f>
        <v>16.49</v>
      </c>
      <c r="I49" s="96">
        <f>I3</f>
        <v>3.28</v>
      </c>
      <c r="J49" s="107">
        <f>J3</f>
        <v>0</v>
      </c>
      <c r="K49" s="116">
        <f t="shared" si="10"/>
        <v>0</v>
      </c>
      <c r="L49" s="116">
        <f t="shared" si="11"/>
        <v>14.582879999999998</v>
      </c>
      <c r="M49" s="96">
        <f>M3</f>
        <v>0.09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318.96</v>
      </c>
      <c r="E50" s="107">
        <v>9</v>
      </c>
      <c r="F50" s="96">
        <f>F3</f>
        <v>35.44</v>
      </c>
      <c r="G50" s="116">
        <f t="shared" si="9"/>
        <v>318.96</v>
      </c>
      <c r="H50" s="96">
        <f>H3</f>
        <v>16.49</v>
      </c>
      <c r="I50" s="96">
        <f>I3</f>
        <v>3.28</v>
      </c>
      <c r="J50" s="107">
        <f>J3</f>
        <v>0</v>
      </c>
      <c r="K50" s="116">
        <f t="shared" si="10"/>
        <v>0</v>
      </c>
      <c r="L50" s="116">
        <f t="shared" si="11"/>
        <v>14.258159999999998</v>
      </c>
      <c r="M50" s="96">
        <f>M3</f>
        <v>0.09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35.44</v>
      </c>
      <c r="G51" s="116">
        <f t="shared" si="9"/>
        <v>0</v>
      </c>
      <c r="H51" s="96">
        <f>H3</f>
        <v>16.49</v>
      </c>
      <c r="I51" s="96">
        <f>I3</f>
        <v>3.28</v>
      </c>
      <c r="J51" s="107">
        <f>J3</f>
        <v>0</v>
      </c>
      <c r="K51" s="116">
        <f t="shared" si="10"/>
        <v>0</v>
      </c>
      <c r="L51" s="116">
        <f t="shared" si="11"/>
        <v>13.726799999999997</v>
      </c>
      <c r="M51" s="96">
        <f>M3</f>
        <v>0.09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124.03999999999999</v>
      </c>
      <c r="E52" s="54">
        <v>3.5</v>
      </c>
      <c r="F52" s="97">
        <f>F3</f>
        <v>35.44</v>
      </c>
      <c r="G52" s="118">
        <f t="shared" si="9"/>
        <v>124.03999999999999</v>
      </c>
      <c r="H52" s="97">
        <f>H3</f>
        <v>16.49</v>
      </c>
      <c r="I52" s="97">
        <f>I3</f>
        <v>3.28</v>
      </c>
      <c r="J52" s="54">
        <f>J3</f>
        <v>0</v>
      </c>
      <c r="K52" s="118">
        <f t="shared" si="10"/>
        <v>0</v>
      </c>
      <c r="L52" s="116">
        <f t="shared" si="11"/>
        <v>14.582879999999998</v>
      </c>
      <c r="M52" s="97">
        <f>M3</f>
        <v>0.09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9285.28</v>
      </c>
      <c r="E53" s="128">
        <f>SUM(E3:E52)</f>
        <v>262</v>
      </c>
      <c r="F53" s="108"/>
      <c r="G53" s="112">
        <f>SUM(G3:G52)</f>
        <v>9285.28</v>
      </c>
      <c r="H53" s="108"/>
      <c r="I53" s="108"/>
      <c r="J53" s="108"/>
      <c r="K53" s="112">
        <f>SUM(K3:K52)</f>
        <v>0</v>
      </c>
      <c r="L53" s="112">
        <f>SUM(L3:L52)</f>
        <v>811.2981599999997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2019-01-26T18:11:26Z</cp:lastPrinted>
  <dcterms:created xsi:type="dcterms:W3CDTF">2011-02-24T08:44:16Z</dcterms:created>
  <dcterms:modified xsi:type="dcterms:W3CDTF">2019-01-26T18:11:37Z</dcterms:modified>
  <cp:category/>
  <cp:version/>
  <cp:contentType/>
  <cp:contentStatus/>
</cp:coreProperties>
</file>